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ydatki" sheetId="1" state="visible" r:id="rId2"/>
  </sheets>
  <definedNames>
    <definedName function="false" hidden="false" localSheetId="0" name="_xlnm.Print_Area" vbProcedure="false">wydatki!$A$1:$G$628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<sst xmlns="http://schemas.openxmlformats.org/spreadsheetml/2006/main" count="870" uniqueCount="257">
  <si>
    <t xml:space="preserve">Załącznik nr 2</t>
  </si>
  <si>
    <t xml:space="preserve">do Zarządzenia nr 1</t>
  </si>
  <si>
    <t xml:space="preserve">Burmistrza Głowna</t>
  </si>
  <si>
    <t xml:space="preserve">z dnia 03 stycznia 2022 r. </t>
  </si>
  <si>
    <t xml:space="preserve">Plan finansowy wydatków budżetu miasta Głowna na 2022 rok.</t>
  </si>
  <si>
    <t xml:space="preserve">Dział</t>
  </si>
  <si>
    <t xml:space="preserve">Rozdział</t>
  </si>
  <si>
    <t xml:space="preserve">Paragraf</t>
  </si>
  <si>
    <t xml:space="preserve">Wyszczególnienie</t>
  </si>
  <si>
    <t xml:space="preserve">Budżet Urzędu Miasta Głowno na 2022</t>
  </si>
  <si>
    <t xml:space="preserve">Jednostki budżetowe         Plan na 2022</t>
  </si>
  <si>
    <t xml:space="preserve">Razem na 2022</t>
  </si>
  <si>
    <t xml:space="preserve">A - Ogółem zadania własne</t>
  </si>
  <si>
    <t xml:space="preserve">010</t>
  </si>
  <si>
    <t xml:space="preserve">Rolnictwo i łowiectwo</t>
  </si>
  <si>
    <t xml:space="preserve">01009</t>
  </si>
  <si>
    <t xml:space="preserve">Spółki wodne</t>
  </si>
  <si>
    <t xml:space="preserve">Dotacje celowe z budżetu jednostki samorządu terytorialnego, udzielone w trybie art.. 221 ustawy, na finansowanie lub dofinansowanie zadań zleconych do realizacji organizacjom prowadzącym działalność pożytku publicznego</t>
  </si>
  <si>
    <t xml:space="preserve">01030</t>
  </si>
  <si>
    <t xml:space="preserve">Izby rolnicze</t>
  </si>
  <si>
    <t xml:space="preserve">Wpłaty gmin na rzecz izb rolniczych w wysokości 2% uzyskanych wpływów z podatku rolnego</t>
  </si>
  <si>
    <t xml:space="preserve">Transport i łączność</t>
  </si>
  <si>
    <t xml:space="preserve">60004</t>
  </si>
  <si>
    <t xml:space="preserve">Lokalny transport zbiorowy</t>
  </si>
  <si>
    <t xml:space="preserve">6150</t>
  </si>
  <si>
    <r>
      <rPr>
        <i val="true"/>
        <sz val="9"/>
        <rFont val="Calibri1"/>
        <family val="0"/>
        <charset val="238"/>
      </rPr>
      <t xml:space="preserve">Wydatki inwestycyjne jednostek budżetowych    </t>
    </r>
    <r>
      <rPr>
        <b val="true"/>
        <i val="true"/>
        <sz val="9"/>
        <rFont val="Calibri1"/>
        <family val="0"/>
        <charset val="238"/>
      </rPr>
      <t xml:space="preserve">(zakup autobusów- leasing)</t>
    </r>
  </si>
  <si>
    <t xml:space="preserve">Drogi publiczne gminne</t>
  </si>
  <si>
    <t xml:space="preserve">Zakup materiałów i wyposażenia</t>
  </si>
  <si>
    <t xml:space="preserve">Zakup usług remontowych</t>
  </si>
  <si>
    <t xml:space="preserve">Zakup usług pozostałych</t>
  </si>
  <si>
    <t xml:space="preserve">4430</t>
  </si>
  <si>
    <t xml:space="preserve">Różne opłaty i składki</t>
  </si>
  <si>
    <t xml:space="preserve">Wydatki inwestycyjne jednostek budżetowych w tym:</t>
  </si>
  <si>
    <t xml:space="preserve">Rozbudowa infrastruktury drogowej wraz z odwodnieniem w sąsiedztwie placówek oświatowychna terenie miasta Głowna</t>
  </si>
  <si>
    <t xml:space="preserve">Rozbudowa infrastruktury drogowej wraz z odwodnieniem na terenie miasta Głowna</t>
  </si>
  <si>
    <t xml:space="preserve">Rozbudowa infrastruktury drogowej na terenie miasta Głowno – wykonanie dokumentacji projektowej.</t>
  </si>
  <si>
    <t xml:space="preserve">Kontynuacja budowy ul. Wyspiańskiego </t>
  </si>
  <si>
    <t xml:space="preserve">Budowa miejsc parkingowych przy ul. Rynkowskiego</t>
  </si>
  <si>
    <t xml:space="preserve">Budowa kanalizacji deszczowej w ul. Ordona na odcinku od Nałkowskiej do ul. Zapolskiej</t>
  </si>
  <si>
    <t xml:space="preserve">60095</t>
  </si>
  <si>
    <t xml:space="preserve">Pozostała działalność</t>
  </si>
  <si>
    <t xml:space="preserve">6060</t>
  </si>
  <si>
    <t xml:space="preserve">Wydatki na zakupy inwestycyjne jednostek budżetowych w tym: zakup równiarki drogowej - leasing</t>
  </si>
  <si>
    <t xml:space="preserve">630</t>
  </si>
  <si>
    <t xml:space="preserve">Turystyka</t>
  </si>
  <si>
    <t xml:space="preserve">63095</t>
  </si>
  <si>
    <t xml:space="preserve">6050</t>
  </si>
  <si>
    <t xml:space="preserve">Plażing na Plażowej zakup leżanki obrotowej i miejskich hamaków - budżet obywatelski</t>
  </si>
  <si>
    <t xml:space="preserve">Gospodarka mieszkaniowa</t>
  </si>
  <si>
    <t xml:space="preserve">Gospodarka gruntami i nieruchomościami</t>
  </si>
  <si>
    <t xml:space="preserve">4210</t>
  </si>
  <si>
    <t xml:space="preserve">4270</t>
  </si>
  <si>
    <t xml:space="preserve">Kary i odszkodowania wypłacane na rzecz osób fizycznych</t>
  </si>
  <si>
    <t xml:space="preserve">Koszty postępowania sądowego i prokuratorskiego</t>
  </si>
  <si>
    <t xml:space="preserve">4300</t>
  </si>
  <si>
    <t xml:space="preserve">audyt powykonawczy Norblina</t>
  </si>
  <si>
    <t xml:space="preserve">4590</t>
  </si>
  <si>
    <t xml:space="preserve">odszkodowanie (lokal zastępczy PKP)</t>
  </si>
  <si>
    <t xml:space="preserve">Działalność usługowa</t>
  </si>
  <si>
    <t xml:space="preserve">Plany zagospodarowania przestrzennego</t>
  </si>
  <si>
    <t xml:space="preserve">Wynagrodzenia bezosobowe</t>
  </si>
  <si>
    <t xml:space="preserve">Administracja publiczna</t>
  </si>
  <si>
    <t xml:space="preserve">Rady Miast</t>
  </si>
  <si>
    <t xml:space="preserve">Różne wydatki na rzecz osób fizycznych</t>
  </si>
  <si>
    <t xml:space="preserve">Nagrody konkursowe</t>
  </si>
  <si>
    <t xml:space="preserve">4220</t>
  </si>
  <si>
    <t xml:space="preserve">Zakup środków żywności</t>
  </si>
  <si>
    <t xml:space="preserve">Urzędy Miast</t>
  </si>
  <si>
    <t xml:space="preserve">Wydatki osobowe niezaliczone do wynagrodzeń</t>
  </si>
  <si>
    <t xml:space="preserve">Wynagrodzenia osobowe pracowników</t>
  </si>
  <si>
    <t xml:space="preserve">Dodatkowe wynagrodzenie roczne</t>
  </si>
  <si>
    <t xml:space="preserve">Składki na ubezpieczenie społeczne</t>
  </si>
  <si>
    <t xml:space="preserve">Składki na Fundusz Pracy</t>
  </si>
  <si>
    <t xml:space="preserve">Wpłaty na Państwowy Fundusz Rehabilitacji Osób Niepełnosprawnych</t>
  </si>
  <si>
    <t xml:space="preserve">Zakup energii</t>
  </si>
  <si>
    <t xml:space="preserve">Zakup usług zdrowotnych</t>
  </si>
  <si>
    <t xml:space="preserve">Opłaty z tytułu zakupu usług telekomunikacyjnych</t>
  </si>
  <si>
    <t xml:space="preserve">Podróże służbowe krajowe</t>
  </si>
  <si>
    <t xml:space="preserve">Podróże służbowe zagraniczne</t>
  </si>
  <si>
    <t xml:space="preserve">Odpisy na zakładowy fundusz świadczeń socjalnych</t>
  </si>
  <si>
    <t xml:space="preserve">4580</t>
  </si>
  <si>
    <t xml:space="preserve">Pozostałe odsetki</t>
  </si>
  <si>
    <t xml:space="preserve">Szkolenia pracowników niebędących członkami korpusu służby cywilnej</t>
  </si>
  <si>
    <t xml:space="preserve">4710</t>
  </si>
  <si>
    <t xml:space="preserve">Wpłaty na PPK finansowane przez podmiot zatrudniający</t>
  </si>
  <si>
    <t xml:space="preserve">Promocja jednostek samorządu terytorialnego</t>
  </si>
  <si>
    <t xml:space="preserve">4110</t>
  </si>
  <si>
    <t xml:space="preserve">Wynagrodzenia agencyjno-prowizyjne</t>
  </si>
  <si>
    <t xml:space="preserve">opłata komornicza</t>
  </si>
  <si>
    <t xml:space="preserve">Pozostałe podatki na rzecz budżetów jednostek samorządu terytorialnego</t>
  </si>
  <si>
    <t xml:space="preserve">4610</t>
  </si>
  <si>
    <t xml:space="preserve">Bezpieczeństwo publiczne i ochrona przeciwpożarowa</t>
  </si>
  <si>
    <t xml:space="preserve">75405</t>
  </si>
  <si>
    <t xml:space="preserve">Komendy Powiatowe Policji</t>
  </si>
  <si>
    <t xml:space="preserve">2300</t>
  </si>
  <si>
    <t xml:space="preserve">Wpłaty jednostek na państwowy fundusz celowy</t>
  </si>
  <si>
    <t xml:space="preserve">Ochotnicze straże pożarne</t>
  </si>
  <si>
    <t xml:space="preserve">Dotacja celowa z budżetu na finansowanie lub dofinansowanie zadań zleconych do realizacji stowarzyszeniom</t>
  </si>
  <si>
    <t xml:space="preserve">Eko-Remiza - Termomodernizacja budynku Ochotniczej Straży Pożarnej w Głownie </t>
  </si>
  <si>
    <t xml:space="preserve">Zarządzanie kryzysowe</t>
  </si>
  <si>
    <t xml:space="preserve">Obsługa długu publicznego</t>
  </si>
  <si>
    <t xml:space="preserve">Obsługa papierów wartościowych, kredytów i pożyczek jednostek samorządu terytorialnego</t>
  </si>
  <si>
    <t xml:space="preserve">8110</t>
  </si>
  <si>
    <t xml:space="preserve">Odsetki od samorządowych papierów wartościowych lub zaciągniętych przez jednostkę samorządu terytorialnego kredytów i pożyczek</t>
  </si>
  <si>
    <t xml:space="preserve">75704</t>
  </si>
  <si>
    <t xml:space="preserve">8030</t>
  </si>
  <si>
    <t xml:space="preserve">Poręczenie Hospicjum</t>
  </si>
  <si>
    <t xml:space="preserve">Różne rozliczenia</t>
  </si>
  <si>
    <t xml:space="preserve">Rezerwy ogólne i celowe</t>
  </si>
  <si>
    <t xml:space="preserve">Rezerwy</t>
  </si>
  <si>
    <t xml:space="preserve">6800</t>
  </si>
  <si>
    <t xml:space="preserve">Rezerwa inwestycyjna</t>
  </si>
  <si>
    <t xml:space="preserve">Oświata i wychowanie</t>
  </si>
  <si>
    <t xml:space="preserve">Szkoły podstawowe</t>
  </si>
  <si>
    <t xml:space="preserve">w tym:</t>
  </si>
  <si>
    <t xml:space="preserve">Szkoła Podstawowa Nr 1</t>
  </si>
  <si>
    <t xml:space="preserve">Wydatki osobowe nizaliczone do wynagrodzeń</t>
  </si>
  <si>
    <t xml:space="preserve">4170</t>
  </si>
  <si>
    <t xml:space="preserve">4240</t>
  </si>
  <si>
    <t xml:space="preserve">Zakup pomocy naukowych, dydaktycznych i książek</t>
  </si>
  <si>
    <t xml:space="preserve">Podróże słuzbowe krajowe</t>
  </si>
  <si>
    <t xml:space="preserve">4790</t>
  </si>
  <si>
    <t xml:space="preserve">Wynagrodzenia osobowe nauczycieli</t>
  </si>
  <si>
    <t xml:space="preserve">4800</t>
  </si>
  <si>
    <t xml:space="preserve">Dodatkowe wynagrodzenie roczne nauczycieli</t>
  </si>
  <si>
    <t xml:space="preserve">Szkoła Podstawowa Nr 2</t>
  </si>
  <si>
    <t xml:space="preserve">Szkoła Podstawowa Nr 3</t>
  </si>
  <si>
    <t xml:space="preserve">Przedszkola</t>
  </si>
  <si>
    <t xml:space="preserve">Miejskie Przedszkole Nr 1</t>
  </si>
  <si>
    <t xml:space="preserve">Miejskie Przedszkole Nr 2</t>
  </si>
  <si>
    <t xml:space="preserve">4700</t>
  </si>
  <si>
    <t xml:space="preserve">Miejskie Przedszkole Nr 3</t>
  </si>
  <si>
    <t xml:space="preserve">Przedszkola niepubliczne</t>
  </si>
  <si>
    <t xml:space="preserve">2540</t>
  </si>
  <si>
    <t xml:space="preserve">Dotacja podmiotowa z budżetu dla niepublicznej jednostki systemu oświaty</t>
  </si>
  <si>
    <t xml:space="preserve">Wydatki urzędu</t>
  </si>
  <si>
    <t xml:space="preserve">Inne formy wychowania przedszkolnego</t>
  </si>
  <si>
    <t xml:space="preserve">80107</t>
  </si>
  <si>
    <t xml:space="preserve">Świetlice szkolne</t>
  </si>
  <si>
    <t xml:space="preserve">4280</t>
  </si>
  <si>
    <t xml:space="preserve">Dowożenie uczniów do szkół</t>
  </si>
  <si>
    <t xml:space="preserve">Dokształcanie i doskonalenie zawodowe</t>
  </si>
  <si>
    <t xml:space="preserve">Stołówki szkolne</t>
  </si>
  <si>
    <t xml:space="preserve">Realizacja zadań wymagających stosowania specjalnej organizacji nauki i metod pracy dla dzieci w przedszkolach, oddziałach przedszkolnych w szkołach podstawowych i innych formach wychowania przedszkolnego</t>
  </si>
  <si>
    <t xml:space="preserve">4010</t>
  </si>
  <si>
    <t xml:space="preserve">4120</t>
  </si>
  <si>
    <t xml:space="preserve">4260</t>
  </si>
  <si>
    <t xml:space="preserve">Realizacja zadań wymagających stosowania specjalnej organizacji nauki i metod pracy dla dzieci i młodzieży w szkołach podstawowych, gimnazjach, liceach ogólnokształcących, liceach profilowanych i szkołach zawodowych oraz szkołach artystycznych</t>
  </si>
  <si>
    <t xml:space="preserve">80195</t>
  </si>
  <si>
    <t xml:space="preserve">2360</t>
  </si>
  <si>
    <t xml:space="preserve">3020</t>
  </si>
  <si>
    <t xml:space="preserve">4190</t>
  </si>
  <si>
    <t xml:space="preserve">audyty powykonawcze</t>
  </si>
  <si>
    <t xml:space="preserve">4440</t>
  </si>
  <si>
    <t xml:space="preserve">Ochrona zdrowia</t>
  </si>
  <si>
    <t xml:space="preserve">85153</t>
  </si>
  <si>
    <t xml:space="preserve">Zwalczanie narkomanii</t>
  </si>
  <si>
    <t xml:space="preserve">Przeciwdziałanie alkoholizmowi</t>
  </si>
  <si>
    <t xml:space="preserve">3030</t>
  </si>
  <si>
    <t xml:space="preserve">Pomoc społeczna</t>
  </si>
  <si>
    <t xml:space="preserve">85202</t>
  </si>
  <si>
    <t xml:space="preserve">Domy pomocy społecznej</t>
  </si>
  <si>
    <t xml:space="preserve">4330</t>
  </si>
  <si>
    <t xml:space="preserve">Zakup usług przez jednostki samorządu terytorialnego od innych jednostek samorządu terytorialnego</t>
  </si>
  <si>
    <t xml:space="preserve">Zadania w zakresie przeciwdziałania przemocy w rodzinie</t>
  </si>
  <si>
    <t xml:space="preserve">85213</t>
  </si>
  <si>
    <t xml:space="preserve">Składki na ubezpieczenie zdrowotne opłacane za osoby pobierające niektóre świadczenia z pomocy społecznej, niektóre świadczenia rodzinne oraz za osoby uczestniczące w zajęciach w centrum integracji społecznej</t>
  </si>
  <si>
    <t xml:space="preserve">2910</t>
  </si>
  <si>
    <t xml:space="preserve">Zwrot dotacji oraz płatności, w tym wykorzystanych niezgodnie z przeznaczeniem lub wykorzystanych z naruszeniem procedur o których mowa w art.. 184 ustawy, pobranych nienależnie lub w nadmiernej wysokości</t>
  </si>
  <si>
    <t xml:space="preserve">85214</t>
  </si>
  <si>
    <t xml:space="preserve">Zasiłki i pomoc w naturze oraz składki na ubezpieczenie emerytalne i rentowe</t>
  </si>
  <si>
    <t xml:space="preserve">3110</t>
  </si>
  <si>
    <t xml:space="preserve">Świadczenia społeczne</t>
  </si>
  <si>
    <t xml:space="preserve">85215</t>
  </si>
  <si>
    <t xml:space="preserve">Dodatki mieszkaniowe</t>
  </si>
  <si>
    <t xml:space="preserve">85216</t>
  </si>
  <si>
    <t xml:space="preserve">Zasiłki stałe</t>
  </si>
  <si>
    <t xml:space="preserve">Ośrodki pomocy społecznej</t>
  </si>
  <si>
    <t xml:space="preserve">4019</t>
  </si>
  <si>
    <t xml:space="preserve">4119</t>
  </si>
  <si>
    <t xml:space="preserve">4129</t>
  </si>
  <si>
    <t xml:space="preserve">Podatek od nieruchomości</t>
  </si>
  <si>
    <t xml:space="preserve">85228</t>
  </si>
  <si>
    <t xml:space="preserve">Usługi opiekuńcze i specjalistyczne usługi opiekuńcze</t>
  </si>
  <si>
    <t xml:space="preserve">2820</t>
  </si>
  <si>
    <t xml:space="preserve">85230</t>
  </si>
  <si>
    <t xml:space="preserve">Pomoc w zakresie dożywiania</t>
  </si>
  <si>
    <t xml:space="preserve">4017</t>
  </si>
  <si>
    <t xml:space="preserve">4047</t>
  </si>
  <si>
    <t xml:space="preserve">4049</t>
  </si>
  <si>
    <t xml:space="preserve">4117</t>
  </si>
  <si>
    <t xml:space="preserve">4127</t>
  </si>
  <si>
    <t xml:space="preserve">4417</t>
  </si>
  <si>
    <t xml:space="preserve">4419</t>
  </si>
  <si>
    <t xml:space="preserve">Edukacyjna opieka wychowawcza</t>
  </si>
  <si>
    <t xml:space="preserve">Kolonie i obozy oraz inne formy wypoczynku dzieci i młodzieży szkolnej, a także szkolenia młodzieży</t>
  </si>
  <si>
    <t xml:space="preserve">Pomoc materialna dla uczniów</t>
  </si>
  <si>
    <t xml:space="preserve">Stypendia dla uczniów</t>
  </si>
  <si>
    <t xml:space="preserve">855</t>
  </si>
  <si>
    <t xml:space="preserve">Rodzina</t>
  </si>
  <si>
    <t xml:space="preserve">85501</t>
  </si>
  <si>
    <t xml:space="preserve">Świadczenie wychowawcze</t>
  </si>
  <si>
    <t xml:space="preserve">Zwroty dotacji oraz płatności, w tym wykorzystanych niezgodnie z przeznaczeniem lub wykorzystanych z naruszeniem procedur, o których mowa w art. 184 ustawy, pobranych nienależnie lub w nadmiernej wysokości</t>
  </si>
  <si>
    <t xml:space="preserve">pozostałe odsetki</t>
  </si>
  <si>
    <t xml:space="preserve">85502</t>
  </si>
  <si>
    <t xml:space="preserve">Świadczenia rodzinne, świadczenia z funduszu alimentacyjnego oraz składki na ubezpieczenia emerytalne i rentowe z ubezpieczenia społecznego</t>
  </si>
  <si>
    <t xml:space="preserve">Wynagrodzenie osobowe pracowników</t>
  </si>
  <si>
    <t xml:space="preserve">4360</t>
  </si>
  <si>
    <t xml:space="preserve">4410</t>
  </si>
  <si>
    <t xml:space="preserve">85504</t>
  </si>
  <si>
    <t xml:space="preserve">Wspieranie rodziny</t>
  </si>
  <si>
    <t xml:space="preserve">Wynagrodzenia pracowników</t>
  </si>
  <si>
    <t xml:space="preserve">4040</t>
  </si>
  <si>
    <t xml:space="preserve">Składki na ubezpieczenia społeczne</t>
  </si>
  <si>
    <t xml:space="preserve">85516</t>
  </si>
  <si>
    <t xml:space="preserve">System opieki nad dziećmi w wieku do lat 3</t>
  </si>
  <si>
    <t xml:space="preserve">zakup pomocy naukowych, dydaktycznych i książek</t>
  </si>
  <si>
    <t xml:space="preserve">85508</t>
  </si>
  <si>
    <t xml:space="preserve">Rodziny zastępcze</t>
  </si>
  <si>
    <t xml:space="preserve">Gospodarka komunalna i ochrona środowiska</t>
  </si>
  <si>
    <t xml:space="preserve">Gospodarka odpadami</t>
  </si>
  <si>
    <t xml:space="preserve">Przebudowa Punktu selektywnej zbiórki odpadów komunalnych w Głownie</t>
  </si>
  <si>
    <t xml:space="preserve">Oczyszczanie miast i wsi</t>
  </si>
  <si>
    <t xml:space="preserve">Utrzymanie zieleni w miastach i gminach</t>
  </si>
  <si>
    <t xml:space="preserve">90005</t>
  </si>
  <si>
    <t xml:space="preserve">Ochrona powietrza atmosferycznego i klimatu</t>
  </si>
  <si>
    <t xml:space="preserve">Odnawialne źródła energii na terenie Gminy Miasta Głowno</t>
  </si>
  <si>
    <t xml:space="preserve">6230</t>
  </si>
  <si>
    <t xml:space="preserve">Dotacje celowe na wykonanie podłączeń kanalizacyjnych w ramach miejskiego programu dofinansowania podłączeń kanalizacyjnych
</t>
  </si>
  <si>
    <t xml:space="preserve">Dotacje celowe z budżetu na finansowanie lub dofinansowanie kosztów realizacji inwestycji i zakupów inwestycyjnychjednostek niezaliczanych do sektora finansów publicznych (Wieloletni Program dofinansowania przyłączy gazowych dla ludności)</t>
  </si>
  <si>
    <t xml:space="preserve">Oświetlenie ulic, placów i dróg</t>
  </si>
  <si>
    <t xml:space="preserve">Zakłady gospodarki komunalnej</t>
  </si>
  <si>
    <t xml:space="preserve">Dotacja przedmiotowa z budżetu dla zakładu budżetowego</t>
  </si>
  <si>
    <t xml:space="preserve">Wpływy i wydatki związane z gromadzeniem środków z opłat i kar za korzystanie ze środowiska</t>
  </si>
  <si>
    <t xml:space="preserve">zakup usług pozostałych</t>
  </si>
  <si>
    <t xml:space="preserve">Rozbudowa sieci oświetlenia ulicznego na terenie miasta Głowno </t>
  </si>
  <si>
    <t xml:space="preserve">Kultura i ochrona dziedzictwa narodowego</t>
  </si>
  <si>
    <t xml:space="preserve">Domy i ośrodki kultury, świetlice i kluby</t>
  </si>
  <si>
    <t xml:space="preserve">Dotacja podmiotowa z budżetu dla samorządowej instytucji kultury</t>
  </si>
  <si>
    <t xml:space="preserve">Biblioteki</t>
  </si>
  <si>
    <t xml:space="preserve">Kultura fizyczna</t>
  </si>
  <si>
    <t xml:space="preserve">B - Wydatki związane z realizacją zadań z zakresu administracji rządowej oraz innych zadań zleconych gminom ustawami</t>
  </si>
  <si>
    <t xml:space="preserve">Urzędy wojewódzkie</t>
  </si>
  <si>
    <t xml:space="preserve">Urzędy naczelnych organów władzy państwowej, kontroli i ochrony prawa oraz sądownictwa</t>
  </si>
  <si>
    <t xml:space="preserve">Urzędy naczelnych organów władzy państwowej, kontroli i ochrony prawa</t>
  </si>
  <si>
    <t xml:space="preserve">Ośrodki wsparcia</t>
  </si>
  <si>
    <t xml:space="preserve">4520</t>
  </si>
  <si>
    <t xml:space="preserve">Opłaty na rzecz budżetów jednostek samorządu terytorialnego</t>
  </si>
  <si>
    <t xml:space="preserve">85219</t>
  </si>
  <si>
    <t xml:space="preserve">rózne opłaty i składki</t>
  </si>
  <si>
    <t xml:space="preserve">85513</t>
  </si>
  <si>
    <t xml:space="preserve">Składki na ubezpieczenia zdrowotne opłacane za osoby pobierające niektóre świadczenia rodzinne, zgodnie z przepisami ustawy o świadczeniach rodzinnych oraz za osoby pobierajace zasiłki dla opiekunów, zgodnie z przepisami ustawy z dnia 4 kwietnia 2014 r. o ustaleniu i wypłacie zasiłków dla opiekunów</t>
  </si>
  <si>
    <t xml:space="preserve">4130</t>
  </si>
  <si>
    <t xml:space="preserve">C - Wydatki związane z realizacją własnych zadań bieżących gmin, na które gmina otrzymała dotacje celowe z budżetu państwa</t>
  </si>
  <si>
    <t xml:space="preserve">Składki na ubezpieczenie zdrowotne, opłacane za osoby pobierające niektóre świadczenia z pomocy społecznej, niektóre świadczenia rodzinne oraz za osoby uczestniczące w zajęciach w centrum integracji społecznej</t>
  </si>
  <si>
    <t xml:space="preserve">Składki na ubezpieczenie zdrowotne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</si>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</sst>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\ #,##0.00&quot;      &quot;;\-#,##0.00&quot;      &quot;;&quot; -&quot;#&quot;      &quot;;@\ "/>
  </numFmts>
  <fonts count="18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1"/>
      <family val="0"/>
      <charset val="238"/>
    </font>
    <font>
      <sz val="9"/>
      <name val="Calibri1"/>
      <family val="0"/>
      <charset val="238"/>
    </font>
    <font>
      <b val="true"/>
      <i val="true"/>
      <sz val="9"/>
      <color rgb="FF000000"/>
      <name val="Calibri1"/>
      <family val="0"/>
      <charset val="238"/>
    </font>
    <font>
      <b val="true"/>
      <i val="true"/>
      <sz val="9"/>
      <name val="Calibri1"/>
      <family val="0"/>
      <charset val="238"/>
    </font>
    <font>
      <i val="true"/>
      <sz val="9"/>
      <color rgb="FF000000"/>
      <name val="Calibri1"/>
      <family val="0"/>
      <charset val="238"/>
    </font>
    <font>
      <i val="true"/>
      <sz val="9"/>
      <name val="Calibri1"/>
      <family val="0"/>
      <charset val="238"/>
    </font>
    <font>
      <b val="true"/>
      <sz val="9"/>
      <color rgb="FF000000"/>
      <name val="Calibri1"/>
      <family val="0"/>
      <charset val="238"/>
    </font>
    <font>
      <b val="true"/>
      <i val="true"/>
      <sz val="9"/>
      <color rgb="FF000000"/>
      <name val="Calibri"/>
      <family val="2"/>
      <charset val="238"/>
    </font>
    <font>
      <b val="true"/>
      <i val="true"/>
      <sz val="9"/>
      <name val="Calibri"/>
      <family val="2"/>
      <charset val="238"/>
    </font>
    <font>
      <i val="true"/>
      <sz val="9"/>
      <color rgb="FF000000"/>
      <name val="Calibri"/>
      <family val="2"/>
      <charset val="238"/>
    </font>
    <font>
      <b val="true"/>
      <sz val="9"/>
      <name val="Calibri1"/>
      <family val="0"/>
      <charset val="238"/>
    </font>
    <font>
      <i val="true"/>
      <sz val="9"/>
      <name val="Calibri"/>
      <family val="2"/>
      <charset val="238"/>
    </font>
    <font>
      <b val="true"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CCFF"/>
        <bgColor rgb="FFC0C0C0"/>
      </patternFill>
    </fill>
    <fill>
      <patternFill patternType="solid">
        <fgColor rgb="FFF2F2F2"/>
        <bgColor rgb="FFE7E6E6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2F2F2"/>
      </patternFill>
    </fill>
    <fill>
      <patternFill patternType="solid">
        <fgColor rgb="FFE7E6E6"/>
        <bgColor rgb="FFF2F2F2"/>
      </patternFill>
    </fill>
    <fill>
      <patternFill patternType="solid">
        <fgColor rgb="FF92D050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4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5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5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5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6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6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6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6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6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6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2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6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6" borderId="4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3" fillId="2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0" borderId="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0" borderId="4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6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6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4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5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5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6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7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4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6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4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5" borderId="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8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3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Normal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365040</xdr:colOff>
      <xdr:row>632</xdr:row>
      <xdr:rowOff>66960</xdr:rowOff>
    </xdr:from>
    <xdr:to>
      <xdr:col>6</xdr:col>
      <xdr:colOff>932760</xdr:colOff>
      <xdr:row>636</xdr:row>
      <xdr:rowOff>66600</xdr:rowOff>
    </xdr:to>
    <xdr:sp>
      <xdr:nvSpPr>
        <xdr:cNvPr id="0" name="TextShape 1"/>
        <xdr:cNvSpPr txBox="1"/>
      </xdr:nvSpPr>
      <xdr:spPr>
        <a:xfrm>
          <a:off x="6503400" y="123301080"/>
          <a:ext cx="1666440" cy="609480"/>
        </a:xfrm>
        <a:prstGeom prst="rect">
          <a:avLst/>
        </a:prstGeom>
        <a:noFill/>
        <a:ln>
          <a:noFill/>
        </a:ln>
      </xdr:spPr>
      <xdr:txBody>
        <a:bodyPr lIns="0" rIns="0" tIns="0" bIns="0"/>
        <a:p>
          <a:r>
            <a:rPr b="1" lang="pl-PL" sz="1200" spc="-1" strike="noStrike">
              <a:latin typeface="Times New Roman"/>
            </a:rPr>
            <a:t>Burmistrz Głowna</a:t>
          </a:r>
          <a:endParaRPr b="0" lang="pl-PL" sz="1200" spc="-1" strike="noStrike">
            <a:latin typeface="Times New Roman"/>
          </a:endParaRPr>
        </a:p>
        <a:p>
          <a:r>
            <a:rPr b="1" lang="pl-PL" sz="1200" spc="-1" strike="noStrike">
              <a:latin typeface="Times New Roman"/>
            </a:rPr>
            <a:t>               </a:t>
          </a:r>
          <a:r>
            <a:rPr b="1" lang="pl-PL" sz="1200" spc="-1" strike="noStrike">
              <a:latin typeface="Times New Roman"/>
            </a:rPr>
            <a:t>/-/</a:t>
          </a:r>
          <a:endParaRPr b="0" lang="pl-PL" sz="1200" spc="-1" strike="noStrike">
            <a:latin typeface="Times New Roman"/>
          </a:endParaRPr>
        </a:p>
        <a:p>
          <a:r>
            <a:rPr b="1" lang="pl-PL" sz="1200" spc="-1" strike="noStrike">
              <a:latin typeface="Times New Roman"/>
            </a:rPr>
            <a:t>Grzegorz Janeczek </a:t>
          </a:r>
          <a:endParaRPr b="0" lang="pl-PL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28"/>
  <sheetViews>
    <sheetView showFormulas="false" showGridLines="true" showRowColHeaders="true" showZeros="true" rightToLeft="false" tabSelected="true" showOutlineSymbols="true" defaultGridColor="true" view="pageBreakPreview" topLeftCell="A397" colorId="64" zoomScale="100" zoomScaleNormal="100" zoomScalePageLayoutView="100" workbookViewId="0">
      <selection pane="topLeft" activeCell="F177" activeCellId="0" sqref="F177"/>
    </sheetView>
  </sheetViews>
  <sheetFormatPr defaultRowHeight="12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1" width="9.29"/>
    <col collapsed="false" customWidth="true" hidden="false" outlineLevel="0" max="3" min="3" style="1" width="11.29"/>
    <col collapsed="false" customWidth="true" hidden="false" outlineLevel="0" max="4" min="4" style="2" width="43.71"/>
    <col collapsed="false" customWidth="true" hidden="false" outlineLevel="0" max="7" min="5" style="3" width="15.57"/>
    <col collapsed="false" customWidth="true" hidden="false" outlineLevel="0" max="8" min="8" style="4" width="15.57"/>
    <col collapsed="false" customWidth="true" hidden="false" outlineLevel="0" max="9" min="9" style="5" width="15.57"/>
    <col collapsed="false" customWidth="true" hidden="false" outlineLevel="0" max="10" min="10" style="6" width="11.71"/>
    <col collapsed="false" customWidth="true" hidden="false" outlineLevel="0" max="1025" min="11" style="6" width="9"/>
  </cols>
  <sheetData>
    <row r="1" customFormat="false" ht="12" hidden="false" customHeight="false" outlineLevel="0" collapsed="false">
      <c r="E1" s="7"/>
      <c r="F1" s="7"/>
      <c r="G1" s="4"/>
      <c r="I1" s="8"/>
    </row>
    <row r="2" customFormat="false" ht="12" hidden="false" customHeight="false" outlineLevel="0" collapsed="false">
      <c r="A2" s="9"/>
      <c r="B2" s="9"/>
      <c r="C2" s="9"/>
      <c r="D2" s="10"/>
      <c r="E2" s="11"/>
      <c r="F2" s="11" t="s">
        <v>0</v>
      </c>
      <c r="G2" s="12"/>
      <c r="H2" s="12"/>
      <c r="I2" s="13"/>
    </row>
    <row r="3" customFormat="false" ht="12" hidden="false" customHeight="false" outlineLevel="0" collapsed="false">
      <c r="A3" s="9"/>
      <c r="B3" s="9"/>
      <c r="C3" s="9"/>
      <c r="E3" s="11"/>
      <c r="F3" s="11" t="s">
        <v>1</v>
      </c>
      <c r="G3" s="12"/>
      <c r="H3" s="12"/>
      <c r="I3" s="14"/>
    </row>
    <row r="4" customFormat="false" ht="12" hidden="false" customHeight="false" outlineLevel="0" collapsed="false">
      <c r="A4" s="9"/>
      <c r="B4" s="9"/>
      <c r="C4" s="9"/>
      <c r="E4" s="11"/>
      <c r="F4" s="11" t="s">
        <v>2</v>
      </c>
      <c r="G4" s="12"/>
      <c r="H4" s="12"/>
      <c r="I4" s="14"/>
    </row>
    <row r="5" customFormat="false" ht="12" hidden="false" customHeight="false" outlineLevel="0" collapsed="false">
      <c r="A5" s="9"/>
      <c r="B5" s="9"/>
      <c r="C5" s="9"/>
      <c r="E5" s="15"/>
      <c r="F5" s="15" t="s">
        <v>3</v>
      </c>
    </row>
    <row r="6" customFormat="false" ht="12" hidden="false" customHeight="false" outlineLevel="0" collapsed="false">
      <c r="A6" s="16"/>
      <c r="B6" s="16"/>
      <c r="C6" s="16"/>
      <c r="D6" s="17" t="s">
        <v>4</v>
      </c>
      <c r="E6" s="18"/>
      <c r="F6" s="19"/>
      <c r="G6" s="18"/>
      <c r="H6" s="20"/>
      <c r="I6" s="17"/>
    </row>
    <row r="7" customFormat="false" ht="12" hidden="false" customHeight="false" outlineLevel="0" collapsed="false">
      <c r="A7" s="21"/>
      <c r="B7" s="21"/>
      <c r="C7" s="21"/>
      <c r="D7" s="22"/>
      <c r="E7" s="23"/>
      <c r="F7" s="23"/>
      <c r="G7" s="24"/>
      <c r="H7" s="25"/>
      <c r="I7" s="26"/>
    </row>
    <row r="8" customFormat="false" ht="12" hidden="false" customHeight="false" outlineLevel="0" collapsed="false">
      <c r="A8" s="21"/>
      <c r="B8" s="21"/>
      <c r="C8" s="21"/>
      <c r="D8" s="22"/>
      <c r="E8" s="23"/>
      <c r="F8" s="23"/>
      <c r="G8" s="23"/>
      <c r="H8" s="25"/>
      <c r="I8" s="26"/>
    </row>
    <row r="9" customFormat="false" ht="52.5" hidden="false" customHeight="true" outlineLevel="0" collapsed="false">
      <c r="A9" s="27" t="s">
        <v>5</v>
      </c>
      <c r="B9" s="27" t="s">
        <v>6</v>
      </c>
      <c r="C9" s="27" t="s">
        <v>7</v>
      </c>
      <c r="D9" s="28" t="s">
        <v>8</v>
      </c>
      <c r="E9" s="29" t="s">
        <v>9</v>
      </c>
      <c r="F9" s="29" t="s">
        <v>10</v>
      </c>
      <c r="G9" s="30" t="s">
        <v>11</v>
      </c>
      <c r="H9" s="31"/>
      <c r="I9" s="32"/>
    </row>
    <row r="10" s="39" customFormat="true" ht="9.75" hidden="false" customHeight="true" outlineLevel="0" collapsed="false">
      <c r="A10" s="33" t="n">
        <v>1</v>
      </c>
      <c r="B10" s="33" t="n">
        <v>2</v>
      </c>
      <c r="C10" s="33" t="n">
        <v>3</v>
      </c>
      <c r="D10" s="34" t="n">
        <v>4</v>
      </c>
      <c r="E10" s="35" t="n">
        <v>7</v>
      </c>
      <c r="F10" s="36" t="n">
        <v>8</v>
      </c>
      <c r="G10" s="36" t="n">
        <v>9</v>
      </c>
      <c r="H10" s="37"/>
      <c r="I10" s="38"/>
    </row>
    <row r="11" customFormat="false" ht="12" hidden="false" customHeight="false" outlineLevel="0" collapsed="false">
      <c r="A11" s="40" t="s">
        <v>12</v>
      </c>
      <c r="B11" s="40"/>
      <c r="C11" s="40"/>
      <c r="D11" s="40"/>
      <c r="E11" s="41" t="n">
        <f aca="false">SUM(E12+E17+E34+E37+E48+E52+E97+E106+E110+E114+E368+E384+E439+E445+E494+E536+E543)</f>
        <v>23838235.21</v>
      </c>
      <c r="F11" s="41" t="n">
        <f aca="false">SUM(F12+F17+F34+F37+F48+F52+F97+F106+F110+F114+F368+F384+F439+F445+F494+F536+F543)</f>
        <v>21908568.96</v>
      </c>
      <c r="G11" s="41" t="n">
        <f aca="false">SUM(E11+F11)</f>
        <v>45746804.17</v>
      </c>
      <c r="H11" s="42"/>
      <c r="I11" s="43"/>
    </row>
    <row r="12" customFormat="false" ht="12" hidden="false" customHeight="false" outlineLevel="0" collapsed="false">
      <c r="A12" s="44" t="s">
        <v>13</v>
      </c>
      <c r="B12" s="44"/>
      <c r="C12" s="44"/>
      <c r="D12" s="45" t="s">
        <v>14</v>
      </c>
      <c r="E12" s="46" t="n">
        <f aca="false">SUM(E13+E15)</f>
        <v>12000</v>
      </c>
      <c r="F12" s="46" t="n">
        <f aca="false">SUM(F13+F15)</f>
        <v>0</v>
      </c>
      <c r="G12" s="47" t="n">
        <f aca="false">SUM(E12+F12)</f>
        <v>12000</v>
      </c>
      <c r="H12" s="48"/>
      <c r="I12" s="49"/>
    </row>
    <row r="13" customFormat="false" ht="12" hidden="false" customHeight="false" outlineLevel="0" collapsed="false">
      <c r="A13" s="50"/>
      <c r="B13" s="51" t="s">
        <v>15</v>
      </c>
      <c r="C13" s="51"/>
      <c r="D13" s="52" t="s">
        <v>16</v>
      </c>
      <c r="E13" s="53" t="n">
        <v>10000</v>
      </c>
      <c r="F13" s="53"/>
      <c r="G13" s="54" t="n">
        <f aca="false">SUM(E13+F13)</f>
        <v>10000</v>
      </c>
      <c r="H13" s="55"/>
      <c r="I13" s="56"/>
    </row>
    <row r="14" customFormat="false" ht="60" hidden="false" customHeight="false" outlineLevel="0" collapsed="false">
      <c r="A14" s="57"/>
      <c r="B14" s="57"/>
      <c r="C14" s="57" t="n">
        <v>2360</v>
      </c>
      <c r="D14" s="58" t="s">
        <v>17</v>
      </c>
      <c r="E14" s="59" t="n">
        <v>10000</v>
      </c>
      <c r="F14" s="59"/>
      <c r="G14" s="60" t="n">
        <f aca="false">SUM(E14+F14)</f>
        <v>10000</v>
      </c>
      <c r="H14" s="61"/>
      <c r="I14" s="62"/>
      <c r="J14" s="63"/>
    </row>
    <row r="15" customFormat="false" ht="12" hidden="false" customHeight="false" outlineLevel="0" collapsed="false">
      <c r="A15" s="50"/>
      <c r="B15" s="51" t="s">
        <v>18</v>
      </c>
      <c r="C15" s="51"/>
      <c r="D15" s="52" t="s">
        <v>19</v>
      </c>
      <c r="E15" s="64" t="n">
        <f aca="false">SUM(E16:E16)</f>
        <v>2000</v>
      </c>
      <c r="F15" s="64" t="n">
        <f aca="false">SUM(F16:F16)</f>
        <v>0</v>
      </c>
      <c r="G15" s="64" t="n">
        <v>2000</v>
      </c>
      <c r="H15" s="48"/>
      <c r="I15" s="65"/>
    </row>
    <row r="16" s="70" customFormat="true" ht="24" hidden="false" customHeight="false" outlineLevel="0" collapsed="false">
      <c r="A16" s="66"/>
      <c r="B16" s="66"/>
      <c r="C16" s="66" t="n">
        <v>2850</v>
      </c>
      <c r="D16" s="67" t="s">
        <v>20</v>
      </c>
      <c r="E16" s="68" t="n">
        <v>2000</v>
      </c>
      <c r="F16" s="59"/>
      <c r="G16" s="59" t="n">
        <v>2000</v>
      </c>
      <c r="H16" s="61"/>
      <c r="I16" s="69"/>
    </row>
    <row r="17" customFormat="false" ht="12" hidden="false" customHeight="false" outlineLevel="0" collapsed="false">
      <c r="A17" s="71" t="n">
        <v>600</v>
      </c>
      <c r="B17" s="71"/>
      <c r="C17" s="71"/>
      <c r="D17" s="45" t="s">
        <v>21</v>
      </c>
      <c r="E17" s="46" t="n">
        <f aca="false">SUM(E20+E18+E32)</f>
        <v>2148665.36</v>
      </c>
      <c r="F17" s="46" t="n">
        <f aca="false">SUM(F20+F18+F32)</f>
        <v>0</v>
      </c>
      <c r="G17" s="46" t="n">
        <f aca="false">SUM(E17+F17)</f>
        <v>2148665.36</v>
      </c>
      <c r="H17" s="48"/>
      <c r="I17" s="49"/>
    </row>
    <row r="18" s="75" customFormat="true" ht="12" hidden="false" customHeight="false" outlineLevel="0" collapsed="false">
      <c r="A18" s="72"/>
      <c r="B18" s="72" t="s">
        <v>22</v>
      </c>
      <c r="C18" s="72"/>
      <c r="D18" s="73" t="s">
        <v>23</v>
      </c>
      <c r="E18" s="64" t="n">
        <v>208025.4</v>
      </c>
      <c r="F18" s="64"/>
      <c r="G18" s="64" t="n">
        <v>208025.4</v>
      </c>
      <c r="H18" s="48"/>
      <c r="I18" s="74"/>
    </row>
    <row r="19" s="79" customFormat="true" ht="24" hidden="false" customHeight="false" outlineLevel="0" collapsed="false">
      <c r="A19" s="76"/>
      <c r="B19" s="76"/>
      <c r="C19" s="76" t="s">
        <v>24</v>
      </c>
      <c r="D19" s="77" t="s">
        <v>25</v>
      </c>
      <c r="E19" s="68" t="n">
        <v>208025.4</v>
      </c>
      <c r="F19" s="68"/>
      <c r="G19" s="68" t="n">
        <v>208025.4</v>
      </c>
      <c r="H19" s="61"/>
      <c r="I19" s="78"/>
    </row>
    <row r="20" s="70" customFormat="true" ht="12" hidden="false" customHeight="false" outlineLevel="0" collapsed="false">
      <c r="A20" s="80"/>
      <c r="B20" s="72" t="n">
        <v>60016</v>
      </c>
      <c r="C20" s="72"/>
      <c r="D20" s="73" t="s">
        <v>26</v>
      </c>
      <c r="E20" s="64" t="n">
        <f aca="false">SUM(E21:E25)</f>
        <v>1880000</v>
      </c>
      <c r="F20" s="64" t="n">
        <f aca="false">SUM(F21:F25)</f>
        <v>0</v>
      </c>
      <c r="G20" s="64" t="n">
        <f aca="false">SUM(G21:G25)</f>
        <v>1880000</v>
      </c>
      <c r="H20" s="48"/>
      <c r="I20" s="74"/>
    </row>
    <row r="21" customFormat="false" ht="12" hidden="false" customHeight="false" outlineLevel="0" collapsed="false">
      <c r="A21" s="57"/>
      <c r="B21" s="57"/>
      <c r="C21" s="57" t="n">
        <v>4210</v>
      </c>
      <c r="D21" s="58" t="s">
        <v>27</v>
      </c>
      <c r="E21" s="59" t="n">
        <v>10000</v>
      </c>
      <c r="F21" s="59"/>
      <c r="G21" s="68" t="n">
        <v>10000</v>
      </c>
      <c r="H21" s="61"/>
      <c r="I21" s="62"/>
    </row>
    <row r="22" customFormat="false" ht="12" hidden="false" customHeight="false" outlineLevel="0" collapsed="false">
      <c r="A22" s="57"/>
      <c r="B22" s="57"/>
      <c r="C22" s="57" t="n">
        <v>4270</v>
      </c>
      <c r="D22" s="58" t="s">
        <v>28</v>
      </c>
      <c r="E22" s="59" t="n">
        <v>100000</v>
      </c>
      <c r="F22" s="59"/>
      <c r="G22" s="59" t="n">
        <v>100000</v>
      </c>
      <c r="H22" s="61"/>
      <c r="I22" s="62"/>
    </row>
    <row r="23" customFormat="false" ht="12" hidden="false" customHeight="false" outlineLevel="0" collapsed="false">
      <c r="A23" s="57"/>
      <c r="B23" s="57"/>
      <c r="C23" s="57" t="n">
        <v>4300</v>
      </c>
      <c r="D23" s="58" t="s">
        <v>29</v>
      </c>
      <c r="E23" s="59" t="n">
        <v>300000</v>
      </c>
      <c r="F23" s="59"/>
      <c r="G23" s="59" t="n">
        <v>300000</v>
      </c>
      <c r="H23" s="61"/>
      <c r="I23" s="62"/>
    </row>
    <row r="24" customFormat="false" ht="12" hidden="false" customHeight="false" outlineLevel="0" collapsed="false">
      <c r="A24" s="57"/>
      <c r="B24" s="57"/>
      <c r="C24" s="57" t="s">
        <v>30</v>
      </c>
      <c r="D24" s="58" t="s">
        <v>31</v>
      </c>
      <c r="E24" s="59" t="n">
        <v>10000</v>
      </c>
      <c r="F24" s="59"/>
      <c r="G24" s="59" t="n">
        <v>10000</v>
      </c>
      <c r="H24" s="61"/>
      <c r="I24" s="62"/>
    </row>
    <row r="25" customFormat="false" ht="24" hidden="false" customHeight="false" outlineLevel="0" collapsed="false">
      <c r="A25" s="57"/>
      <c r="B25" s="57"/>
      <c r="C25" s="81" t="n">
        <v>6050</v>
      </c>
      <c r="D25" s="82" t="s">
        <v>32</v>
      </c>
      <c r="E25" s="83" t="n">
        <f aca="false">SUM(E26:E31)</f>
        <v>1460000</v>
      </c>
      <c r="F25" s="84" t="n">
        <f aca="false">SUM(F26:F31)</f>
        <v>0</v>
      </c>
      <c r="G25" s="84" t="n">
        <f aca="false">SUM(G26:G31)</f>
        <v>1460000</v>
      </c>
      <c r="H25" s="48"/>
      <c r="I25" s="85"/>
    </row>
    <row r="26" customFormat="false" ht="36" hidden="false" customHeight="false" outlineLevel="0" collapsed="false">
      <c r="A26" s="57"/>
      <c r="B26" s="57"/>
      <c r="C26" s="57"/>
      <c r="D26" s="58" t="s">
        <v>33</v>
      </c>
      <c r="E26" s="68" t="n">
        <v>390000</v>
      </c>
      <c r="F26" s="68"/>
      <c r="G26" s="68" t="n">
        <v>390000</v>
      </c>
      <c r="H26" s="61"/>
      <c r="I26" s="86"/>
    </row>
    <row r="27" customFormat="false" ht="24" hidden="false" customHeight="false" outlineLevel="0" collapsed="false">
      <c r="A27" s="57"/>
      <c r="B27" s="57"/>
      <c r="C27" s="57"/>
      <c r="D27" s="58" t="s">
        <v>34</v>
      </c>
      <c r="E27" s="68" t="n">
        <v>300000</v>
      </c>
      <c r="F27" s="68"/>
      <c r="G27" s="68" t="n">
        <v>300000</v>
      </c>
      <c r="H27" s="61"/>
      <c r="I27" s="86"/>
    </row>
    <row r="28" customFormat="false" ht="36" hidden="false" customHeight="false" outlineLevel="0" collapsed="false">
      <c r="A28" s="57"/>
      <c r="B28" s="57"/>
      <c r="C28" s="57"/>
      <c r="D28" s="58" t="s">
        <v>35</v>
      </c>
      <c r="E28" s="68" t="n">
        <v>400000</v>
      </c>
      <c r="F28" s="68"/>
      <c r="G28" s="68" t="n">
        <v>400000</v>
      </c>
      <c r="H28" s="61"/>
      <c r="I28" s="86"/>
    </row>
    <row r="29" customFormat="false" ht="12" hidden="false" customHeight="false" outlineLevel="0" collapsed="false">
      <c r="A29" s="57"/>
      <c r="B29" s="57"/>
      <c r="C29" s="57"/>
      <c r="D29" s="58" t="s">
        <v>36</v>
      </c>
      <c r="E29" s="68" t="n">
        <v>200000</v>
      </c>
      <c r="F29" s="68"/>
      <c r="G29" s="68" t="n">
        <v>200000</v>
      </c>
      <c r="H29" s="61"/>
      <c r="I29" s="86"/>
    </row>
    <row r="30" customFormat="false" ht="12" hidden="false" customHeight="false" outlineLevel="0" collapsed="false">
      <c r="A30" s="57"/>
      <c r="B30" s="57"/>
      <c r="C30" s="57"/>
      <c r="D30" s="58" t="s">
        <v>37</v>
      </c>
      <c r="E30" s="68" t="n">
        <v>120000</v>
      </c>
      <c r="F30" s="68"/>
      <c r="G30" s="68" t="n">
        <v>120000</v>
      </c>
      <c r="H30" s="61"/>
      <c r="I30" s="86"/>
    </row>
    <row r="31" customFormat="false" ht="24" hidden="false" customHeight="false" outlineLevel="0" collapsed="false">
      <c r="A31" s="57"/>
      <c r="B31" s="57"/>
      <c r="C31" s="57"/>
      <c r="D31" s="58" t="s">
        <v>38</v>
      </c>
      <c r="E31" s="68" t="n">
        <v>50000</v>
      </c>
      <c r="F31" s="68"/>
      <c r="G31" s="68" t="n">
        <v>50000</v>
      </c>
      <c r="H31" s="61"/>
      <c r="I31" s="86"/>
    </row>
    <row r="32" s="87" customFormat="true" ht="12" hidden="false" customHeight="false" outlineLevel="0" collapsed="false">
      <c r="A32" s="51"/>
      <c r="B32" s="51" t="s">
        <v>39</v>
      </c>
      <c r="C32" s="51"/>
      <c r="D32" s="52" t="s">
        <v>40</v>
      </c>
      <c r="E32" s="64" t="n">
        <f aca="false">E33</f>
        <v>60639.96</v>
      </c>
      <c r="F32" s="64" t="n">
        <f aca="false">F33</f>
        <v>0</v>
      </c>
      <c r="G32" s="64" t="n">
        <v>60639.96</v>
      </c>
      <c r="H32" s="48"/>
      <c r="I32" s="65"/>
    </row>
    <row r="33" customFormat="false" ht="36" hidden="false" customHeight="false" outlineLevel="0" collapsed="false">
      <c r="A33" s="57"/>
      <c r="B33" s="57"/>
      <c r="C33" s="81" t="s">
        <v>41</v>
      </c>
      <c r="D33" s="58" t="s">
        <v>42</v>
      </c>
      <c r="E33" s="68" t="n">
        <v>60639.96</v>
      </c>
      <c r="F33" s="68"/>
      <c r="G33" s="68" t="n">
        <v>60639.96</v>
      </c>
      <c r="H33" s="61"/>
      <c r="I33" s="86"/>
    </row>
    <row r="34" customFormat="false" ht="12" hidden="false" customHeight="false" outlineLevel="0" collapsed="false">
      <c r="A34" s="71" t="s">
        <v>43</v>
      </c>
      <c r="B34" s="71"/>
      <c r="C34" s="71"/>
      <c r="D34" s="45" t="s">
        <v>44</v>
      </c>
      <c r="E34" s="46" t="n">
        <v>70000</v>
      </c>
      <c r="F34" s="46" t="n">
        <v>0</v>
      </c>
      <c r="G34" s="46" t="n">
        <v>70000</v>
      </c>
      <c r="H34" s="48"/>
      <c r="I34" s="86"/>
    </row>
    <row r="35" customFormat="false" ht="12" hidden="false" customHeight="false" outlineLevel="0" collapsed="false">
      <c r="A35" s="51"/>
      <c r="B35" s="51" t="s">
        <v>45</v>
      </c>
      <c r="C35" s="51"/>
      <c r="D35" s="52" t="s">
        <v>40</v>
      </c>
      <c r="E35" s="88" t="n">
        <v>70000</v>
      </c>
      <c r="F35" s="88"/>
      <c r="G35" s="88" t="n">
        <v>70000</v>
      </c>
      <c r="H35" s="61"/>
      <c r="I35" s="86"/>
    </row>
    <row r="36" customFormat="false" ht="24" hidden="false" customHeight="false" outlineLevel="0" collapsed="false">
      <c r="A36" s="81"/>
      <c r="B36" s="81"/>
      <c r="C36" s="81" t="s">
        <v>46</v>
      </c>
      <c r="D36" s="89" t="s">
        <v>47</v>
      </c>
      <c r="E36" s="68" t="n">
        <v>70000</v>
      </c>
      <c r="F36" s="68"/>
      <c r="G36" s="68" t="n">
        <v>70000</v>
      </c>
      <c r="H36" s="61"/>
      <c r="I36" s="86"/>
    </row>
    <row r="37" customFormat="false" ht="12" hidden="false" customHeight="false" outlineLevel="0" collapsed="false">
      <c r="A37" s="71" t="n">
        <v>700</v>
      </c>
      <c r="B37" s="71"/>
      <c r="C37" s="71"/>
      <c r="D37" s="45" t="s">
        <v>48</v>
      </c>
      <c r="E37" s="46" t="n">
        <f aca="false">SUM(E38+E45)</f>
        <v>92000</v>
      </c>
      <c r="F37" s="46" t="n">
        <f aca="false">SUM(F38+F45)</f>
        <v>0</v>
      </c>
      <c r="G37" s="46" t="n">
        <v>92000</v>
      </c>
      <c r="H37" s="48"/>
      <c r="I37" s="49"/>
    </row>
    <row r="38" s="90" customFormat="true" ht="12" hidden="false" customHeight="false" outlineLevel="0" collapsed="false">
      <c r="A38" s="51"/>
      <c r="B38" s="51" t="n">
        <v>70005</v>
      </c>
      <c r="C38" s="51"/>
      <c r="D38" s="51" t="s">
        <v>49</v>
      </c>
      <c r="E38" s="64" t="n">
        <f aca="false">SUM(E39:E44)</f>
        <v>85000</v>
      </c>
      <c r="F38" s="64" t="n">
        <f aca="false">SUM(F39:F44)</f>
        <v>0</v>
      </c>
      <c r="G38" s="64" t="n">
        <f aca="false">SUM(G39:G44)</f>
        <v>85000</v>
      </c>
      <c r="H38" s="48"/>
      <c r="I38" s="65"/>
    </row>
    <row r="39" customFormat="false" ht="12" hidden="false" customHeight="false" outlineLevel="0" collapsed="false">
      <c r="A39" s="57"/>
      <c r="B39" s="57"/>
      <c r="C39" s="57" t="s">
        <v>50</v>
      </c>
      <c r="D39" s="58" t="s">
        <v>27</v>
      </c>
      <c r="E39" s="59" t="n">
        <v>2000</v>
      </c>
      <c r="F39" s="59"/>
      <c r="G39" s="59" t="n">
        <v>2000</v>
      </c>
      <c r="H39" s="61"/>
      <c r="I39" s="62"/>
    </row>
    <row r="40" customFormat="false" ht="12" hidden="false" customHeight="false" outlineLevel="0" collapsed="false">
      <c r="A40" s="57"/>
      <c r="B40" s="57"/>
      <c r="C40" s="57" t="s">
        <v>51</v>
      </c>
      <c r="D40" s="58"/>
      <c r="E40" s="59" t="n">
        <v>15000</v>
      </c>
      <c r="F40" s="59"/>
      <c r="G40" s="59" t="n">
        <v>15000</v>
      </c>
      <c r="H40" s="61"/>
      <c r="I40" s="62"/>
    </row>
    <row r="41" customFormat="false" ht="12" hidden="false" customHeight="false" outlineLevel="0" collapsed="false">
      <c r="A41" s="57"/>
      <c r="B41" s="57"/>
      <c r="C41" s="57" t="n">
        <v>4300</v>
      </c>
      <c r="D41" s="58" t="s">
        <v>29</v>
      </c>
      <c r="E41" s="59" t="n">
        <v>30000</v>
      </c>
      <c r="F41" s="59"/>
      <c r="G41" s="59" t="n">
        <v>30000</v>
      </c>
      <c r="H41" s="61"/>
      <c r="I41" s="62"/>
    </row>
    <row r="42" customFormat="false" ht="12" hidden="false" customHeight="false" outlineLevel="0" collapsed="false">
      <c r="A42" s="57"/>
      <c r="B42" s="57"/>
      <c r="C42" s="57" t="n">
        <v>4430</v>
      </c>
      <c r="D42" s="58" t="s">
        <v>31</v>
      </c>
      <c r="E42" s="59" t="n">
        <v>3000</v>
      </c>
      <c r="F42" s="59"/>
      <c r="G42" s="59" t="n">
        <v>3000</v>
      </c>
      <c r="H42" s="61"/>
      <c r="I42" s="62"/>
    </row>
    <row r="43" customFormat="false" ht="24" hidden="false" customHeight="false" outlineLevel="0" collapsed="false">
      <c r="A43" s="57"/>
      <c r="B43" s="57"/>
      <c r="C43" s="57" t="n">
        <v>4590</v>
      </c>
      <c r="D43" s="58" t="s">
        <v>52</v>
      </c>
      <c r="E43" s="59" t="n">
        <v>30000</v>
      </c>
      <c r="F43" s="59"/>
      <c r="G43" s="59" t="n">
        <v>30000</v>
      </c>
      <c r="H43" s="61"/>
      <c r="I43" s="62"/>
    </row>
    <row r="44" customFormat="false" ht="12" hidden="false" customHeight="false" outlineLevel="0" collapsed="false">
      <c r="A44" s="57"/>
      <c r="B44" s="57"/>
      <c r="C44" s="57" t="n">
        <v>4610</v>
      </c>
      <c r="D44" s="58" t="s">
        <v>53</v>
      </c>
      <c r="E44" s="59" t="n">
        <v>5000</v>
      </c>
      <c r="F44" s="59"/>
      <c r="G44" s="59" t="n">
        <v>5000</v>
      </c>
      <c r="H44" s="61"/>
      <c r="I44" s="62"/>
    </row>
    <row r="45" customFormat="false" ht="12" hidden="false" customHeight="false" outlineLevel="0" collapsed="false">
      <c r="A45" s="50"/>
      <c r="B45" s="51" t="n">
        <v>70095</v>
      </c>
      <c r="C45" s="51"/>
      <c r="D45" s="52" t="s">
        <v>40</v>
      </c>
      <c r="E45" s="64" t="n">
        <f aca="false">SUM(E46:E47)</f>
        <v>7000</v>
      </c>
      <c r="F45" s="64" t="n">
        <f aca="false">SUM(F46:F47)</f>
        <v>0</v>
      </c>
      <c r="G45" s="64" t="n">
        <v>7000</v>
      </c>
      <c r="H45" s="48"/>
      <c r="I45" s="65"/>
    </row>
    <row r="46" customFormat="false" ht="12" hidden="false" customHeight="false" outlineLevel="0" collapsed="false">
      <c r="A46" s="57"/>
      <c r="B46" s="57"/>
      <c r="C46" s="57" t="s">
        <v>54</v>
      </c>
      <c r="D46" s="58" t="s">
        <v>55</v>
      </c>
      <c r="E46" s="59" t="n">
        <v>1000</v>
      </c>
      <c r="F46" s="59"/>
      <c r="G46" s="59" t="n">
        <v>1000</v>
      </c>
      <c r="H46" s="91"/>
      <c r="I46" s="62"/>
    </row>
    <row r="47" customFormat="false" ht="12" hidden="false" customHeight="false" outlineLevel="0" collapsed="false">
      <c r="A47" s="57"/>
      <c r="B47" s="57"/>
      <c r="C47" s="57" t="s">
        <v>56</v>
      </c>
      <c r="D47" s="58" t="s">
        <v>57</v>
      </c>
      <c r="E47" s="59" t="n">
        <v>6000</v>
      </c>
      <c r="F47" s="59"/>
      <c r="G47" s="59" t="n">
        <v>6000</v>
      </c>
      <c r="H47" s="91"/>
      <c r="I47" s="62"/>
    </row>
    <row r="48" s="87" customFormat="true" ht="12" hidden="false" customHeight="false" outlineLevel="0" collapsed="false">
      <c r="A48" s="71" t="n">
        <v>710</v>
      </c>
      <c r="B48" s="71"/>
      <c r="C48" s="71"/>
      <c r="D48" s="45" t="s">
        <v>58</v>
      </c>
      <c r="E48" s="46" t="n">
        <f aca="false">SUM(E49)</f>
        <v>75530</v>
      </c>
      <c r="F48" s="46" t="n">
        <f aca="false">SUM(F49)</f>
        <v>0</v>
      </c>
      <c r="G48" s="46" t="n">
        <f aca="false">SUM(G49)</f>
        <v>75530</v>
      </c>
      <c r="H48" s="48"/>
      <c r="I48" s="49"/>
    </row>
    <row r="49" customFormat="false" ht="12" hidden="false" customHeight="false" outlineLevel="0" collapsed="false">
      <c r="A49" s="50"/>
      <c r="B49" s="51" t="n">
        <v>71004</v>
      </c>
      <c r="C49" s="51"/>
      <c r="D49" s="52" t="s">
        <v>59</v>
      </c>
      <c r="E49" s="64" t="n">
        <f aca="false">SUM(E50:E51)</f>
        <v>75530</v>
      </c>
      <c r="F49" s="64" t="n">
        <f aca="false">SUM(F50:F51)</f>
        <v>0</v>
      </c>
      <c r="G49" s="64" t="n">
        <f aca="false">SUM(G50:G51)</f>
        <v>75530</v>
      </c>
      <c r="H49" s="48"/>
      <c r="I49" s="65"/>
    </row>
    <row r="50" customFormat="false" ht="12" hidden="false" customHeight="false" outlineLevel="0" collapsed="false">
      <c r="A50" s="57"/>
      <c r="B50" s="57"/>
      <c r="C50" s="57" t="n">
        <v>4170</v>
      </c>
      <c r="D50" s="58" t="s">
        <v>60</v>
      </c>
      <c r="E50" s="68" t="n">
        <v>3000</v>
      </c>
      <c r="F50" s="59"/>
      <c r="G50" s="68" t="n">
        <v>3000</v>
      </c>
      <c r="H50" s="61"/>
      <c r="I50" s="62"/>
    </row>
    <row r="51" customFormat="false" ht="12" hidden="false" customHeight="false" outlineLevel="0" collapsed="false">
      <c r="A51" s="57"/>
      <c r="B51" s="57"/>
      <c r="C51" s="57" t="n">
        <v>4300</v>
      </c>
      <c r="D51" s="58" t="s">
        <v>29</v>
      </c>
      <c r="E51" s="68" t="n">
        <v>72530</v>
      </c>
      <c r="F51" s="59"/>
      <c r="G51" s="68" t="n">
        <v>72530</v>
      </c>
      <c r="H51" s="61"/>
      <c r="I51" s="62"/>
    </row>
    <row r="52" s="87" customFormat="true" ht="12" hidden="false" customHeight="false" outlineLevel="0" collapsed="false">
      <c r="A52" s="71" t="n">
        <v>750</v>
      </c>
      <c r="B52" s="71"/>
      <c r="C52" s="71"/>
      <c r="D52" s="45" t="s">
        <v>61</v>
      </c>
      <c r="E52" s="46" t="n">
        <f aca="false">SUM(E53+E60+E82+E89)</f>
        <v>6491753.43</v>
      </c>
      <c r="F52" s="46" t="n">
        <f aca="false">SUM(F53+F60+F82+F89)</f>
        <v>0</v>
      </c>
      <c r="G52" s="46" t="n">
        <f aca="false">SUM(G53+G60+G82+G89)</f>
        <v>6491753.43</v>
      </c>
      <c r="H52" s="48"/>
      <c r="I52" s="49"/>
    </row>
    <row r="53" customFormat="false" ht="12" hidden="false" customHeight="false" outlineLevel="0" collapsed="false">
      <c r="A53" s="50"/>
      <c r="B53" s="51" t="n">
        <v>75022</v>
      </c>
      <c r="C53" s="51"/>
      <c r="D53" s="52" t="s">
        <v>62</v>
      </c>
      <c r="E53" s="64" t="n">
        <f aca="false">SUM(E54:E59)</f>
        <v>300831.64</v>
      </c>
      <c r="F53" s="64" t="n">
        <f aca="false">SUM(F54:F59)</f>
        <v>0</v>
      </c>
      <c r="G53" s="64" t="n">
        <f aca="false">SUM(G54:G59)</f>
        <v>300831.64</v>
      </c>
      <c r="H53" s="48"/>
      <c r="I53" s="65"/>
    </row>
    <row r="54" customFormat="false" ht="12" hidden="false" customHeight="false" outlineLevel="0" collapsed="false">
      <c r="A54" s="57"/>
      <c r="B54" s="57"/>
      <c r="C54" s="57" t="n">
        <v>3030</v>
      </c>
      <c r="D54" s="58" t="s">
        <v>63</v>
      </c>
      <c r="E54" s="68" t="n">
        <v>286031.64</v>
      </c>
      <c r="F54" s="59"/>
      <c r="G54" s="68" t="n">
        <v>286031.64</v>
      </c>
      <c r="H54" s="61"/>
      <c r="I54" s="78"/>
    </row>
    <row r="55" customFormat="false" ht="12" hidden="false" customHeight="false" outlineLevel="0" collapsed="false">
      <c r="A55" s="57"/>
      <c r="B55" s="57"/>
      <c r="C55" s="57" t="n">
        <v>4190</v>
      </c>
      <c r="D55" s="58" t="s">
        <v>64</v>
      </c>
      <c r="E55" s="68" t="n">
        <v>1500</v>
      </c>
      <c r="F55" s="59"/>
      <c r="G55" s="68" t="n">
        <v>1500</v>
      </c>
      <c r="H55" s="61"/>
      <c r="I55" s="86"/>
    </row>
    <row r="56" customFormat="false" ht="12" hidden="false" customHeight="false" outlineLevel="0" collapsed="false">
      <c r="A56" s="57"/>
      <c r="B56" s="57"/>
      <c r="C56" s="57" t="n">
        <v>4210</v>
      </c>
      <c r="D56" s="58" t="s">
        <v>27</v>
      </c>
      <c r="E56" s="59" t="n">
        <v>4000</v>
      </c>
      <c r="F56" s="59"/>
      <c r="G56" s="68" t="n">
        <v>4000</v>
      </c>
      <c r="H56" s="61"/>
      <c r="I56" s="86"/>
    </row>
    <row r="57" customFormat="false" ht="12" hidden="false" customHeight="false" outlineLevel="0" collapsed="false">
      <c r="A57" s="57"/>
      <c r="B57" s="57"/>
      <c r="C57" s="57" t="s">
        <v>65</v>
      </c>
      <c r="D57" s="58" t="s">
        <v>66</v>
      </c>
      <c r="E57" s="59" t="n">
        <v>2000</v>
      </c>
      <c r="F57" s="59"/>
      <c r="G57" s="68" t="n">
        <v>2000</v>
      </c>
      <c r="H57" s="61"/>
      <c r="I57" s="86"/>
    </row>
    <row r="58" customFormat="false" ht="12" hidden="false" customHeight="false" outlineLevel="0" collapsed="false">
      <c r="A58" s="57"/>
      <c r="B58" s="57"/>
      <c r="C58" s="57" t="n">
        <v>4300</v>
      </c>
      <c r="D58" s="58" t="s">
        <v>29</v>
      </c>
      <c r="E58" s="59" t="n">
        <v>7000</v>
      </c>
      <c r="F58" s="59"/>
      <c r="G58" s="68" t="n">
        <v>7000</v>
      </c>
      <c r="H58" s="61"/>
      <c r="I58" s="86"/>
    </row>
    <row r="59" customFormat="false" ht="12" hidden="false" customHeight="false" outlineLevel="0" collapsed="false">
      <c r="A59" s="57"/>
      <c r="B59" s="57"/>
      <c r="C59" s="57" t="s">
        <v>30</v>
      </c>
      <c r="D59" s="58" t="s">
        <v>31</v>
      </c>
      <c r="E59" s="59" t="n">
        <v>300</v>
      </c>
      <c r="F59" s="59"/>
      <c r="G59" s="68" t="n">
        <v>300</v>
      </c>
      <c r="H59" s="61"/>
      <c r="I59" s="86"/>
    </row>
    <row r="60" customFormat="false" ht="12" hidden="false" customHeight="false" outlineLevel="0" collapsed="false">
      <c r="A60" s="50"/>
      <c r="B60" s="51" t="n">
        <v>75023</v>
      </c>
      <c r="C60" s="51"/>
      <c r="D60" s="52" t="s">
        <v>67</v>
      </c>
      <c r="E60" s="64" t="n">
        <f aca="false">SUM(E61:E81)</f>
        <v>5648058.2</v>
      </c>
      <c r="F60" s="64" t="n">
        <f aca="false">SUM(F61:F81)</f>
        <v>0</v>
      </c>
      <c r="G60" s="64" t="n">
        <f aca="false">SUM(G61:G81)</f>
        <v>5648058.2</v>
      </c>
      <c r="H60" s="48"/>
      <c r="I60" s="65"/>
    </row>
    <row r="61" customFormat="false" ht="12" hidden="false" customHeight="false" outlineLevel="0" collapsed="false">
      <c r="A61" s="57"/>
      <c r="B61" s="57"/>
      <c r="C61" s="57" t="n">
        <v>3020</v>
      </c>
      <c r="D61" s="58" t="s">
        <v>68</v>
      </c>
      <c r="E61" s="59" t="n">
        <v>7000</v>
      </c>
      <c r="F61" s="59"/>
      <c r="G61" s="59" t="n">
        <v>7000</v>
      </c>
      <c r="H61" s="61"/>
      <c r="I61" s="86"/>
    </row>
    <row r="62" customFormat="false" ht="12" hidden="false" customHeight="false" outlineLevel="0" collapsed="false">
      <c r="A62" s="57"/>
      <c r="B62" s="57"/>
      <c r="C62" s="57" t="n">
        <v>4010</v>
      </c>
      <c r="D62" s="58" t="s">
        <v>69</v>
      </c>
      <c r="E62" s="59" t="n">
        <v>3522932.92</v>
      </c>
      <c r="F62" s="59"/>
      <c r="G62" s="68" t="n">
        <v>3522932.92</v>
      </c>
      <c r="H62" s="61"/>
      <c r="I62" s="86"/>
    </row>
    <row r="63" customFormat="false" ht="12" hidden="false" customHeight="false" outlineLevel="0" collapsed="false">
      <c r="A63" s="57"/>
      <c r="B63" s="57"/>
      <c r="C63" s="57" t="n">
        <v>4040</v>
      </c>
      <c r="D63" s="58" t="s">
        <v>70</v>
      </c>
      <c r="E63" s="59" t="n">
        <v>303434.38</v>
      </c>
      <c r="F63" s="59"/>
      <c r="G63" s="59" t="n">
        <v>303434.38</v>
      </c>
      <c r="H63" s="61"/>
      <c r="I63" s="86"/>
    </row>
    <row r="64" customFormat="false" ht="12" hidden="false" customHeight="false" outlineLevel="0" collapsed="false">
      <c r="A64" s="57"/>
      <c r="B64" s="57"/>
      <c r="C64" s="57" t="n">
        <v>4110</v>
      </c>
      <c r="D64" s="58" t="s">
        <v>71</v>
      </c>
      <c r="E64" s="59" t="n">
        <v>644765.66</v>
      </c>
      <c r="F64" s="59"/>
      <c r="G64" s="59" t="n">
        <v>644765.66</v>
      </c>
      <c r="H64" s="61"/>
      <c r="I64" s="86"/>
    </row>
    <row r="65" customFormat="false" ht="12" hidden="false" customHeight="false" outlineLevel="0" collapsed="false">
      <c r="A65" s="57"/>
      <c r="B65" s="57"/>
      <c r="C65" s="57" t="n">
        <v>4120</v>
      </c>
      <c r="D65" s="58" t="s">
        <v>72</v>
      </c>
      <c r="E65" s="59" t="n">
        <v>92196.86</v>
      </c>
      <c r="F65" s="59"/>
      <c r="G65" s="59" t="n">
        <v>92196.86</v>
      </c>
      <c r="H65" s="61"/>
      <c r="I65" s="86"/>
    </row>
    <row r="66" customFormat="false" ht="24" hidden="false" customHeight="false" outlineLevel="0" collapsed="false">
      <c r="A66" s="57"/>
      <c r="B66" s="57"/>
      <c r="C66" s="57" t="n">
        <v>4140</v>
      </c>
      <c r="D66" s="58" t="s">
        <v>73</v>
      </c>
      <c r="E66" s="59" t="n">
        <v>70812</v>
      </c>
      <c r="F66" s="59"/>
      <c r="G66" s="59" t="n">
        <v>70812</v>
      </c>
      <c r="H66" s="61"/>
      <c r="I66" s="86"/>
    </row>
    <row r="67" customFormat="false" ht="12" hidden="false" customHeight="false" outlineLevel="0" collapsed="false">
      <c r="A67" s="57"/>
      <c r="B67" s="57"/>
      <c r="C67" s="57" t="n">
        <v>4170</v>
      </c>
      <c r="D67" s="58" t="s">
        <v>60</v>
      </c>
      <c r="E67" s="59" t="n">
        <v>104368</v>
      </c>
      <c r="F67" s="59"/>
      <c r="G67" s="59" t="n">
        <v>104368</v>
      </c>
      <c r="H67" s="61"/>
      <c r="I67" s="86"/>
    </row>
    <row r="68" customFormat="false" ht="12" hidden="false" customHeight="false" outlineLevel="0" collapsed="false">
      <c r="A68" s="57"/>
      <c r="B68" s="57"/>
      <c r="C68" s="57" t="n">
        <v>4210</v>
      </c>
      <c r="D68" s="58" t="s">
        <v>27</v>
      </c>
      <c r="E68" s="68" t="n">
        <v>125750</v>
      </c>
      <c r="F68" s="59"/>
      <c r="G68" s="59" t="n">
        <v>125750</v>
      </c>
      <c r="H68" s="61"/>
      <c r="I68" s="86"/>
    </row>
    <row r="69" customFormat="false" ht="12" hidden="false" customHeight="false" outlineLevel="0" collapsed="false">
      <c r="A69" s="57"/>
      <c r="B69" s="57"/>
      <c r="C69" s="57" t="s">
        <v>65</v>
      </c>
      <c r="D69" s="58" t="s">
        <v>66</v>
      </c>
      <c r="E69" s="68" t="n">
        <v>2200</v>
      </c>
      <c r="F69" s="59"/>
      <c r="G69" s="59" t="n">
        <v>2200</v>
      </c>
      <c r="H69" s="61"/>
      <c r="I69" s="86"/>
    </row>
    <row r="70" customFormat="false" ht="12" hidden="false" customHeight="false" outlineLevel="0" collapsed="false">
      <c r="A70" s="57"/>
      <c r="B70" s="57"/>
      <c r="C70" s="57" t="n">
        <v>4260</v>
      </c>
      <c r="D70" s="58" t="s">
        <v>74</v>
      </c>
      <c r="E70" s="68" t="n">
        <v>80000</v>
      </c>
      <c r="F70" s="59"/>
      <c r="G70" s="59" t="n">
        <v>80000</v>
      </c>
      <c r="H70" s="61"/>
      <c r="I70" s="86"/>
    </row>
    <row r="71" customFormat="false" ht="12" hidden="false" customHeight="false" outlineLevel="0" collapsed="false">
      <c r="A71" s="57"/>
      <c r="B71" s="57"/>
      <c r="C71" s="57" t="n">
        <v>4270</v>
      </c>
      <c r="D71" s="58" t="s">
        <v>28</v>
      </c>
      <c r="E71" s="68" t="n">
        <v>15000</v>
      </c>
      <c r="F71" s="59"/>
      <c r="G71" s="59" t="n">
        <v>15000</v>
      </c>
      <c r="H71" s="61"/>
      <c r="I71" s="86"/>
    </row>
    <row r="72" customFormat="false" ht="12" hidden="false" customHeight="false" outlineLevel="0" collapsed="false">
      <c r="A72" s="57"/>
      <c r="B72" s="57"/>
      <c r="C72" s="57" t="n">
        <v>4280</v>
      </c>
      <c r="D72" s="58" t="s">
        <v>75</v>
      </c>
      <c r="E72" s="68" t="n">
        <v>1000</v>
      </c>
      <c r="F72" s="59"/>
      <c r="G72" s="59" t="n">
        <v>1000</v>
      </c>
      <c r="H72" s="61"/>
      <c r="I72" s="86"/>
    </row>
    <row r="73" customFormat="false" ht="12" hidden="false" customHeight="false" outlineLevel="0" collapsed="false">
      <c r="A73" s="57"/>
      <c r="B73" s="57"/>
      <c r="C73" s="57" t="n">
        <v>4300</v>
      </c>
      <c r="D73" s="58" t="s">
        <v>29</v>
      </c>
      <c r="E73" s="68" t="n">
        <v>409000</v>
      </c>
      <c r="F73" s="59"/>
      <c r="G73" s="59" t="n">
        <v>409000</v>
      </c>
      <c r="H73" s="61"/>
      <c r="I73" s="86"/>
    </row>
    <row r="74" customFormat="false" ht="12" hidden="false" customHeight="false" outlineLevel="0" collapsed="false">
      <c r="A74" s="57"/>
      <c r="B74" s="57"/>
      <c r="C74" s="57" t="n">
        <v>4360</v>
      </c>
      <c r="D74" s="58" t="s">
        <v>76</v>
      </c>
      <c r="E74" s="68" t="n">
        <v>36000</v>
      </c>
      <c r="F74" s="59"/>
      <c r="G74" s="59" t="n">
        <v>36000</v>
      </c>
      <c r="H74" s="61"/>
      <c r="I74" s="86"/>
    </row>
    <row r="75" customFormat="false" ht="12" hidden="false" customHeight="false" outlineLevel="0" collapsed="false">
      <c r="A75" s="57"/>
      <c r="B75" s="57"/>
      <c r="C75" s="57" t="n">
        <v>4410</v>
      </c>
      <c r="D75" s="58" t="s">
        <v>77</v>
      </c>
      <c r="E75" s="68" t="n">
        <v>30000</v>
      </c>
      <c r="F75" s="59"/>
      <c r="G75" s="59" t="n">
        <v>30000</v>
      </c>
      <c r="H75" s="61"/>
      <c r="I75" s="86"/>
    </row>
    <row r="76" customFormat="false" ht="12" hidden="false" customHeight="false" outlineLevel="0" collapsed="false">
      <c r="A76" s="57"/>
      <c r="B76" s="57"/>
      <c r="C76" s="57" t="n">
        <v>4420</v>
      </c>
      <c r="D76" s="58" t="s">
        <v>78</v>
      </c>
      <c r="E76" s="68" t="n">
        <v>1000</v>
      </c>
      <c r="F76" s="59"/>
      <c r="G76" s="59" t="n">
        <v>1000</v>
      </c>
      <c r="H76" s="61"/>
      <c r="I76" s="86"/>
    </row>
    <row r="77" customFormat="false" ht="12" hidden="false" customHeight="false" outlineLevel="0" collapsed="false">
      <c r="A77" s="57"/>
      <c r="B77" s="57"/>
      <c r="C77" s="57" t="n">
        <v>4430</v>
      </c>
      <c r="D77" s="58" t="s">
        <v>31</v>
      </c>
      <c r="E77" s="68" t="n">
        <v>82459.75</v>
      </c>
      <c r="F77" s="59"/>
      <c r="G77" s="59" t="n">
        <v>82459.75</v>
      </c>
      <c r="H77" s="61"/>
      <c r="I77" s="86"/>
    </row>
    <row r="78" customFormat="false" ht="12" hidden="false" customHeight="false" outlineLevel="0" collapsed="false">
      <c r="A78" s="57"/>
      <c r="B78" s="57"/>
      <c r="C78" s="57" t="n">
        <v>4440</v>
      </c>
      <c r="D78" s="58" t="s">
        <v>79</v>
      </c>
      <c r="E78" s="68" t="n">
        <v>99410</v>
      </c>
      <c r="F78" s="59"/>
      <c r="G78" s="59" t="n">
        <v>99410</v>
      </c>
      <c r="H78" s="61"/>
      <c r="I78" s="86"/>
    </row>
    <row r="79" customFormat="false" ht="12" hidden="false" customHeight="false" outlineLevel="0" collapsed="false">
      <c r="A79" s="57"/>
      <c r="B79" s="57"/>
      <c r="C79" s="57" t="s">
        <v>80</v>
      </c>
      <c r="D79" s="58" t="s">
        <v>81</v>
      </c>
      <c r="E79" s="68" t="n">
        <v>3000</v>
      </c>
      <c r="F79" s="59"/>
      <c r="G79" s="59" t="n">
        <v>3000</v>
      </c>
      <c r="H79" s="61"/>
      <c r="I79" s="86"/>
    </row>
    <row r="80" customFormat="false" ht="24" hidden="false" customHeight="false" outlineLevel="0" collapsed="false">
      <c r="A80" s="57"/>
      <c r="B80" s="57"/>
      <c r="C80" s="57" t="n">
        <v>4700</v>
      </c>
      <c r="D80" s="58" t="s">
        <v>82</v>
      </c>
      <c r="E80" s="68" t="n">
        <v>10000</v>
      </c>
      <c r="F80" s="59"/>
      <c r="G80" s="59" t="n">
        <v>10000</v>
      </c>
      <c r="H80" s="61"/>
      <c r="I80" s="86"/>
    </row>
    <row r="81" customFormat="false" ht="24" hidden="false" customHeight="false" outlineLevel="0" collapsed="false">
      <c r="A81" s="57"/>
      <c r="B81" s="57"/>
      <c r="C81" s="57" t="s">
        <v>83</v>
      </c>
      <c r="D81" s="58" t="s">
        <v>84</v>
      </c>
      <c r="E81" s="59" t="n">
        <v>7728.63</v>
      </c>
      <c r="F81" s="59"/>
      <c r="G81" s="59" t="n">
        <v>7728.63</v>
      </c>
      <c r="H81" s="61"/>
      <c r="I81" s="86"/>
    </row>
    <row r="82" customFormat="false" ht="12" hidden="false" customHeight="false" outlineLevel="0" collapsed="false">
      <c r="A82" s="50"/>
      <c r="B82" s="51" t="n">
        <v>75075</v>
      </c>
      <c r="C82" s="51"/>
      <c r="D82" s="52" t="s">
        <v>85</v>
      </c>
      <c r="E82" s="64" t="n">
        <f aca="false">SUM(E83:E88)</f>
        <v>323200</v>
      </c>
      <c r="F82" s="64" t="n">
        <f aca="false">SUM(F83:F88)</f>
        <v>0</v>
      </c>
      <c r="G82" s="64" t="n">
        <f aca="false">SUM(G83:G88)</f>
        <v>323200</v>
      </c>
      <c r="H82" s="48"/>
      <c r="I82" s="65"/>
    </row>
    <row r="83" s="92" customFormat="true" ht="12" hidden="false" customHeight="false" outlineLevel="0" collapsed="false">
      <c r="A83" s="81"/>
      <c r="B83" s="81"/>
      <c r="C83" s="81" t="s">
        <v>86</v>
      </c>
      <c r="D83" s="89" t="s">
        <v>71</v>
      </c>
      <c r="E83" s="68" t="n">
        <v>200</v>
      </c>
      <c r="F83" s="68"/>
      <c r="G83" s="68" t="n">
        <v>200</v>
      </c>
      <c r="H83" s="61"/>
      <c r="I83" s="86"/>
    </row>
    <row r="84" customFormat="false" ht="12" hidden="false" customHeight="false" outlineLevel="0" collapsed="false">
      <c r="A84" s="57"/>
      <c r="B84" s="57"/>
      <c r="C84" s="57" t="n">
        <v>4170</v>
      </c>
      <c r="D84" s="58" t="s">
        <v>60</v>
      </c>
      <c r="E84" s="59" t="n">
        <v>5500</v>
      </c>
      <c r="F84" s="59"/>
      <c r="G84" s="59" t="n">
        <v>5500</v>
      </c>
      <c r="H84" s="61"/>
      <c r="I84" s="86"/>
    </row>
    <row r="85" customFormat="false" ht="12" hidden="false" customHeight="false" outlineLevel="0" collapsed="false">
      <c r="A85" s="57"/>
      <c r="B85" s="57"/>
      <c r="C85" s="57" t="n">
        <v>4190</v>
      </c>
      <c r="D85" s="58" t="s">
        <v>64</v>
      </c>
      <c r="E85" s="59" t="n">
        <v>18000</v>
      </c>
      <c r="F85" s="59"/>
      <c r="G85" s="59" t="n">
        <v>18000</v>
      </c>
      <c r="H85" s="61"/>
      <c r="I85" s="86"/>
    </row>
    <row r="86" customFormat="false" ht="12" hidden="false" customHeight="false" outlineLevel="0" collapsed="false">
      <c r="A86" s="57"/>
      <c r="B86" s="57"/>
      <c r="C86" s="57" t="n">
        <v>4210</v>
      </c>
      <c r="D86" s="58" t="s">
        <v>27</v>
      </c>
      <c r="E86" s="59" t="n">
        <v>25100</v>
      </c>
      <c r="F86" s="59"/>
      <c r="G86" s="59" t="n">
        <v>25100</v>
      </c>
      <c r="H86" s="61"/>
      <c r="I86" s="86"/>
    </row>
    <row r="87" customFormat="false" ht="12" hidden="false" customHeight="false" outlineLevel="0" collapsed="false">
      <c r="A87" s="57"/>
      <c r="B87" s="57"/>
      <c r="C87" s="57" t="s">
        <v>65</v>
      </c>
      <c r="D87" s="58" t="s">
        <v>66</v>
      </c>
      <c r="E87" s="59" t="n">
        <v>3700</v>
      </c>
      <c r="F87" s="59"/>
      <c r="G87" s="59" t="n">
        <v>3700</v>
      </c>
      <c r="H87" s="61"/>
      <c r="I87" s="86"/>
    </row>
    <row r="88" customFormat="false" ht="12" hidden="false" customHeight="false" outlineLevel="0" collapsed="false">
      <c r="A88" s="57"/>
      <c r="B88" s="57"/>
      <c r="C88" s="57" t="n">
        <v>4300</v>
      </c>
      <c r="D88" s="58" t="s">
        <v>29</v>
      </c>
      <c r="E88" s="59" t="n">
        <v>270700</v>
      </c>
      <c r="F88" s="59"/>
      <c r="G88" s="59" t="n">
        <v>270700</v>
      </c>
      <c r="H88" s="61"/>
      <c r="I88" s="86"/>
    </row>
    <row r="89" customFormat="false" ht="12" hidden="false" customHeight="false" outlineLevel="0" collapsed="false">
      <c r="A89" s="50"/>
      <c r="B89" s="51" t="n">
        <v>75095</v>
      </c>
      <c r="C89" s="51"/>
      <c r="D89" s="52" t="s">
        <v>40</v>
      </c>
      <c r="E89" s="64" t="n">
        <f aca="false">SUM(E90:E96)</f>
        <v>219663.59</v>
      </c>
      <c r="F89" s="64" t="n">
        <f aca="false">SUM(F90:F96)</f>
        <v>0</v>
      </c>
      <c r="G89" s="64" t="n">
        <f aca="false">SUM(G90:G96)</f>
        <v>219663.59</v>
      </c>
      <c r="H89" s="48"/>
      <c r="I89" s="65"/>
    </row>
    <row r="90" customFormat="false" ht="12" hidden="false" customHeight="false" outlineLevel="0" collapsed="false">
      <c r="A90" s="57"/>
      <c r="B90" s="57"/>
      <c r="C90" s="57" t="n">
        <v>4100</v>
      </c>
      <c r="D90" s="58" t="s">
        <v>87</v>
      </c>
      <c r="E90" s="59" t="n">
        <v>34350</v>
      </c>
      <c r="F90" s="59"/>
      <c r="G90" s="59" t="n">
        <v>34350</v>
      </c>
      <c r="H90" s="61"/>
      <c r="I90" s="86"/>
    </row>
    <row r="91" customFormat="false" ht="12" hidden="false" customHeight="false" outlineLevel="0" collapsed="false">
      <c r="A91" s="57"/>
      <c r="B91" s="57"/>
      <c r="C91" s="57" t="n">
        <v>4210</v>
      </c>
      <c r="D91" s="58" t="s">
        <v>27</v>
      </c>
      <c r="E91" s="59" t="n">
        <v>6000</v>
      </c>
      <c r="F91" s="59"/>
      <c r="G91" s="59" t="n">
        <v>6000</v>
      </c>
      <c r="H91" s="61"/>
      <c r="I91" s="86"/>
    </row>
    <row r="92" customFormat="false" ht="12" hidden="false" customHeight="false" outlineLevel="0" collapsed="false">
      <c r="A92" s="57"/>
      <c r="B92" s="57"/>
      <c r="C92" s="57" t="n">
        <v>4300</v>
      </c>
      <c r="D92" s="58" t="s">
        <v>29</v>
      </c>
      <c r="E92" s="68" t="n">
        <v>30000</v>
      </c>
      <c r="F92" s="59"/>
      <c r="G92" s="68" t="n">
        <v>30000</v>
      </c>
      <c r="H92" s="61"/>
      <c r="I92" s="78"/>
    </row>
    <row r="93" customFormat="false" ht="12" hidden="false" customHeight="false" outlineLevel="0" collapsed="false">
      <c r="A93" s="57"/>
      <c r="B93" s="57"/>
      <c r="C93" s="57" t="n">
        <v>4430</v>
      </c>
      <c r="D93" s="58" t="s">
        <v>31</v>
      </c>
      <c r="E93" s="68" t="n">
        <v>114013.59</v>
      </c>
      <c r="F93" s="59"/>
      <c r="G93" s="68" t="n">
        <v>114013.59</v>
      </c>
      <c r="H93" s="61"/>
      <c r="I93" s="78"/>
    </row>
    <row r="94" customFormat="false" ht="12" hidden="false" customHeight="false" outlineLevel="0" collapsed="false">
      <c r="A94" s="57"/>
      <c r="B94" s="57"/>
      <c r="C94" s="57" t="s">
        <v>30</v>
      </c>
      <c r="D94" s="58" t="s">
        <v>88</v>
      </c>
      <c r="E94" s="68" t="n">
        <v>30000</v>
      </c>
      <c r="F94" s="59"/>
      <c r="G94" s="68" t="n">
        <v>30000</v>
      </c>
      <c r="H94" s="61"/>
      <c r="I94" s="78"/>
    </row>
    <row r="95" customFormat="false" ht="24" hidden="false" customHeight="false" outlineLevel="0" collapsed="false">
      <c r="A95" s="57"/>
      <c r="B95" s="57"/>
      <c r="C95" s="57" t="n">
        <v>4500</v>
      </c>
      <c r="D95" s="58" t="s">
        <v>89</v>
      </c>
      <c r="E95" s="59" t="n">
        <v>300</v>
      </c>
      <c r="F95" s="59"/>
      <c r="G95" s="59" t="n">
        <v>300</v>
      </c>
      <c r="H95" s="61"/>
      <c r="I95" s="78"/>
    </row>
    <row r="96" customFormat="false" ht="12" hidden="false" customHeight="false" outlineLevel="0" collapsed="false">
      <c r="A96" s="57"/>
      <c r="B96" s="57"/>
      <c r="C96" s="57" t="s">
        <v>90</v>
      </c>
      <c r="D96" s="58" t="s">
        <v>53</v>
      </c>
      <c r="E96" s="59" t="n">
        <v>5000</v>
      </c>
      <c r="F96" s="59"/>
      <c r="G96" s="59" t="n">
        <v>5000</v>
      </c>
      <c r="H96" s="61"/>
      <c r="I96" s="78"/>
    </row>
    <row r="97" s="87" customFormat="true" ht="24.75" hidden="false" customHeight="true" outlineLevel="0" collapsed="false">
      <c r="A97" s="71" t="n">
        <v>754</v>
      </c>
      <c r="B97" s="71"/>
      <c r="C97" s="71"/>
      <c r="D97" s="45" t="s">
        <v>91</v>
      </c>
      <c r="E97" s="46" t="n">
        <f aca="false">SUM(E98+E100+E103)</f>
        <v>486000</v>
      </c>
      <c r="F97" s="46" t="n">
        <f aca="false">SUM(F98+F100+F103)</f>
        <v>0</v>
      </c>
      <c r="G97" s="46" t="n">
        <f aca="false">SUM(G98+G100+G103)</f>
        <v>486000</v>
      </c>
      <c r="H97" s="48"/>
      <c r="I97" s="49"/>
    </row>
    <row r="98" customFormat="false" ht="12" hidden="false" customHeight="false" outlineLevel="0" collapsed="false">
      <c r="A98" s="50"/>
      <c r="B98" s="51" t="s">
        <v>92</v>
      </c>
      <c r="C98" s="51"/>
      <c r="D98" s="52" t="s">
        <v>93</v>
      </c>
      <c r="E98" s="64" t="n">
        <f aca="false">SUM(E99:E99)</f>
        <v>14000</v>
      </c>
      <c r="F98" s="64" t="n">
        <f aca="false">SUM(F99:F99)</f>
        <v>0</v>
      </c>
      <c r="G98" s="64" t="n">
        <v>14000</v>
      </c>
      <c r="H98" s="48"/>
      <c r="I98" s="65"/>
    </row>
    <row r="99" customFormat="false" ht="12" hidden="false" customHeight="false" outlineLevel="0" collapsed="false">
      <c r="A99" s="57"/>
      <c r="B99" s="57"/>
      <c r="C99" s="57" t="s">
        <v>94</v>
      </c>
      <c r="D99" s="58" t="s">
        <v>95</v>
      </c>
      <c r="E99" s="68" t="n">
        <v>14000</v>
      </c>
      <c r="F99" s="68"/>
      <c r="G99" s="59" t="n">
        <v>14000</v>
      </c>
      <c r="H99" s="61"/>
      <c r="I99" s="62"/>
    </row>
    <row r="100" customFormat="false" ht="12" hidden="false" customHeight="false" outlineLevel="0" collapsed="false">
      <c r="A100" s="50"/>
      <c r="B100" s="51" t="n">
        <v>75412</v>
      </c>
      <c r="C100" s="51"/>
      <c r="D100" s="52" t="s">
        <v>96</v>
      </c>
      <c r="E100" s="64" t="n">
        <f aca="false">SUM(E101:E102)</f>
        <v>458000</v>
      </c>
      <c r="F100" s="64" t="n">
        <f aca="false">SUM(F101:F102)</f>
        <v>0</v>
      </c>
      <c r="G100" s="64" t="n">
        <f aca="false">SUM(G101:G102)</f>
        <v>458000</v>
      </c>
      <c r="H100" s="48"/>
      <c r="I100" s="65"/>
    </row>
    <row r="101" customFormat="false" ht="36" hidden="false" customHeight="false" outlineLevel="0" collapsed="false">
      <c r="A101" s="57"/>
      <c r="B101" s="57"/>
      <c r="C101" s="57" t="n">
        <v>2820</v>
      </c>
      <c r="D101" s="58" t="s">
        <v>97</v>
      </c>
      <c r="E101" s="68" t="n">
        <v>400000</v>
      </c>
      <c r="F101" s="59"/>
      <c r="G101" s="59" t="n">
        <v>400000</v>
      </c>
      <c r="H101" s="61"/>
      <c r="I101" s="62"/>
    </row>
    <row r="102" customFormat="false" ht="24" hidden="false" customHeight="false" outlineLevel="0" collapsed="false">
      <c r="A102" s="57"/>
      <c r="B102" s="57"/>
      <c r="C102" s="81" t="s">
        <v>46</v>
      </c>
      <c r="D102" s="58" t="s">
        <v>98</v>
      </c>
      <c r="E102" s="68" t="n">
        <v>58000</v>
      </c>
      <c r="F102" s="59"/>
      <c r="G102" s="59" t="n">
        <v>58000</v>
      </c>
      <c r="H102" s="61"/>
      <c r="I102" s="62"/>
    </row>
    <row r="103" customFormat="false" ht="12" hidden="false" customHeight="false" outlineLevel="0" collapsed="false">
      <c r="A103" s="50"/>
      <c r="B103" s="51" t="n">
        <v>75421</v>
      </c>
      <c r="C103" s="51"/>
      <c r="D103" s="52" t="s">
        <v>99</v>
      </c>
      <c r="E103" s="64" t="n">
        <f aca="false">SUM(E104:E105)</f>
        <v>14000</v>
      </c>
      <c r="F103" s="64" t="n">
        <f aca="false">SUM(F104:F105)</f>
        <v>0</v>
      </c>
      <c r="G103" s="64" t="n">
        <f aca="false">SUM(G104:G105)</f>
        <v>14000</v>
      </c>
      <c r="H103" s="48"/>
      <c r="I103" s="65"/>
    </row>
    <row r="104" customFormat="false" ht="12" hidden="false" customHeight="false" outlineLevel="0" collapsed="false">
      <c r="A104" s="57"/>
      <c r="B104" s="57"/>
      <c r="C104" s="57" t="n">
        <v>4210</v>
      </c>
      <c r="D104" s="58" t="s">
        <v>27</v>
      </c>
      <c r="E104" s="59" t="n">
        <v>8000</v>
      </c>
      <c r="F104" s="59"/>
      <c r="G104" s="59" t="n">
        <v>8000</v>
      </c>
      <c r="H104" s="61"/>
      <c r="I104" s="62"/>
    </row>
    <row r="105" customFormat="false" ht="12" hidden="false" customHeight="false" outlineLevel="0" collapsed="false">
      <c r="A105" s="57"/>
      <c r="B105" s="57"/>
      <c r="C105" s="57" t="s">
        <v>54</v>
      </c>
      <c r="D105" s="58" t="s">
        <v>29</v>
      </c>
      <c r="E105" s="59" t="n">
        <v>6000</v>
      </c>
      <c r="F105" s="59"/>
      <c r="G105" s="59" t="n">
        <v>6000</v>
      </c>
      <c r="H105" s="61"/>
      <c r="I105" s="62"/>
    </row>
    <row r="106" customFormat="false" ht="12" hidden="false" customHeight="false" outlineLevel="0" collapsed="false">
      <c r="A106" s="71" t="n">
        <v>757</v>
      </c>
      <c r="B106" s="71"/>
      <c r="C106" s="71"/>
      <c r="D106" s="45" t="s">
        <v>100</v>
      </c>
      <c r="E106" s="46" t="n">
        <f aca="false">SUM(E107)</f>
        <v>116099.95</v>
      </c>
      <c r="F106" s="46" t="n">
        <f aca="false">SUM(F107)</f>
        <v>0</v>
      </c>
      <c r="G106" s="46" t="n">
        <f aca="false">SUM(G107)</f>
        <v>116099.95</v>
      </c>
      <c r="H106" s="48"/>
      <c r="I106" s="49"/>
    </row>
    <row r="107" customFormat="false" ht="24" hidden="false" customHeight="false" outlineLevel="0" collapsed="false">
      <c r="A107" s="50"/>
      <c r="B107" s="51" t="n">
        <v>75702</v>
      </c>
      <c r="C107" s="51"/>
      <c r="D107" s="52" t="s">
        <v>101</v>
      </c>
      <c r="E107" s="64" t="n">
        <f aca="false">SUM(E108:E109)</f>
        <v>116099.95</v>
      </c>
      <c r="F107" s="64" t="n">
        <f aca="false">SUM(F108:F109)</f>
        <v>0</v>
      </c>
      <c r="G107" s="64" t="n">
        <f aca="false">SUM(G108:G109)</f>
        <v>116099.95</v>
      </c>
      <c r="H107" s="48"/>
      <c r="I107" s="65"/>
    </row>
    <row r="108" customFormat="false" ht="36" hidden="false" customHeight="false" outlineLevel="0" collapsed="false">
      <c r="A108" s="81"/>
      <c r="B108" s="93"/>
      <c r="C108" s="81" t="s">
        <v>102</v>
      </c>
      <c r="D108" s="89" t="s">
        <v>103</v>
      </c>
      <c r="E108" s="68" t="n">
        <v>102759.95</v>
      </c>
      <c r="F108" s="68"/>
      <c r="G108" s="68" t="n">
        <v>102759.95</v>
      </c>
      <c r="H108" s="61"/>
      <c r="I108" s="86"/>
    </row>
    <row r="109" customFormat="false" ht="12" hidden="false" customHeight="false" outlineLevel="0" collapsed="false">
      <c r="A109" s="50"/>
      <c r="B109" s="51" t="s">
        <v>104</v>
      </c>
      <c r="C109" s="50" t="s">
        <v>105</v>
      </c>
      <c r="D109" s="94" t="s">
        <v>106</v>
      </c>
      <c r="E109" s="88" t="n">
        <v>13340</v>
      </c>
      <c r="F109" s="88"/>
      <c r="G109" s="88" t="n">
        <v>13340</v>
      </c>
      <c r="H109" s="61"/>
      <c r="I109" s="86"/>
    </row>
    <row r="110" customFormat="false" ht="12" hidden="false" customHeight="false" outlineLevel="0" collapsed="false">
      <c r="A110" s="71" t="n">
        <v>758</v>
      </c>
      <c r="B110" s="71"/>
      <c r="C110" s="71"/>
      <c r="D110" s="45" t="s">
        <v>107</v>
      </c>
      <c r="E110" s="46" t="n">
        <f aca="false">SUM(E111)</f>
        <v>450000</v>
      </c>
      <c r="F110" s="46" t="n">
        <f aca="false">SUM(F111)</f>
        <v>0</v>
      </c>
      <c r="G110" s="46" t="n">
        <f aca="false">SUM(G111)</f>
        <v>450000</v>
      </c>
      <c r="H110" s="48"/>
      <c r="I110" s="49"/>
    </row>
    <row r="111" customFormat="false" ht="12" hidden="false" customHeight="false" outlineLevel="0" collapsed="false">
      <c r="A111" s="50"/>
      <c r="B111" s="51" t="n">
        <v>75818</v>
      </c>
      <c r="C111" s="51"/>
      <c r="D111" s="52" t="s">
        <v>108</v>
      </c>
      <c r="E111" s="64" t="n">
        <f aca="false">SUM(E112:E113)</f>
        <v>450000</v>
      </c>
      <c r="F111" s="64" t="n">
        <f aca="false">SUM(F112:F112)</f>
        <v>0</v>
      </c>
      <c r="G111" s="64" t="n">
        <f aca="false">SUM(G112:G113)</f>
        <v>450000</v>
      </c>
      <c r="H111" s="48"/>
      <c r="I111" s="65"/>
    </row>
    <row r="112" s="70" customFormat="true" ht="12" hidden="false" customHeight="false" outlineLevel="0" collapsed="false">
      <c r="A112" s="66"/>
      <c r="B112" s="66"/>
      <c r="C112" s="66" t="n">
        <v>4810</v>
      </c>
      <c r="D112" s="67" t="s">
        <v>109</v>
      </c>
      <c r="E112" s="68" t="n">
        <v>300000</v>
      </c>
      <c r="F112" s="68"/>
      <c r="G112" s="68" t="n">
        <v>300000</v>
      </c>
      <c r="H112" s="61"/>
      <c r="I112" s="78"/>
    </row>
    <row r="113" s="70" customFormat="true" ht="12" hidden="false" customHeight="false" outlineLevel="0" collapsed="false">
      <c r="A113" s="66"/>
      <c r="B113" s="66"/>
      <c r="C113" s="76" t="s">
        <v>110</v>
      </c>
      <c r="D113" s="67" t="s">
        <v>111</v>
      </c>
      <c r="E113" s="68" t="n">
        <v>150000</v>
      </c>
      <c r="F113" s="68"/>
      <c r="G113" s="68" t="n">
        <v>150000</v>
      </c>
      <c r="H113" s="61"/>
      <c r="I113" s="78"/>
    </row>
    <row r="114" customFormat="false" ht="12" hidden="false" customHeight="false" outlineLevel="0" collapsed="false">
      <c r="A114" s="71" t="n">
        <v>801</v>
      </c>
      <c r="B114" s="71"/>
      <c r="C114" s="71"/>
      <c r="D114" s="45" t="s">
        <v>112</v>
      </c>
      <c r="E114" s="46" t="n">
        <f aca="false">SUM(E115+E180+E246+E248+E277+E280+E296+E326+E339+E359)</f>
        <v>1365321</v>
      </c>
      <c r="F114" s="46" t="n">
        <f aca="false">SUM(F115+F180+F246+F248+F277+F280+F296+F326+F339+F359)</f>
        <v>17932240</v>
      </c>
      <c r="G114" s="46" t="n">
        <f aca="false">SUM(G115+G180+G246+G248+G277+G280+G296+G326+G339+G359)</f>
        <v>19297561</v>
      </c>
      <c r="H114" s="48"/>
      <c r="I114" s="49"/>
      <c r="J114" s="95"/>
    </row>
    <row r="115" s="87" customFormat="true" ht="12" hidden="false" customHeight="false" outlineLevel="0" collapsed="false">
      <c r="A115" s="51"/>
      <c r="B115" s="51" t="n">
        <v>80101</v>
      </c>
      <c r="C115" s="51"/>
      <c r="D115" s="52" t="s">
        <v>113</v>
      </c>
      <c r="E115" s="96" t="n">
        <f aca="false">SUM(E117+E138+E160)</f>
        <v>0</v>
      </c>
      <c r="F115" s="96" t="n">
        <f aca="false">SUM(F117+F138+F160)</f>
        <v>11713286</v>
      </c>
      <c r="G115" s="96" t="n">
        <f aca="false">SUM(G117+G138+G160)</f>
        <v>11713286</v>
      </c>
      <c r="H115" s="48"/>
      <c r="I115" s="65"/>
    </row>
    <row r="116" customFormat="false" ht="12" hidden="false" customHeight="false" outlineLevel="0" collapsed="false">
      <c r="A116" s="57"/>
      <c r="B116" s="57"/>
      <c r="C116" s="57"/>
      <c r="D116" s="97" t="s">
        <v>114</v>
      </c>
      <c r="E116" s="91"/>
      <c r="F116" s="91"/>
      <c r="G116" s="91"/>
      <c r="H116" s="61"/>
      <c r="I116" s="62"/>
    </row>
    <row r="117" customFormat="false" ht="12" hidden="false" customHeight="false" outlineLevel="0" collapsed="false">
      <c r="A117" s="57"/>
      <c r="B117" s="57"/>
      <c r="C117" s="98"/>
      <c r="D117" s="99" t="s">
        <v>115</v>
      </c>
      <c r="E117" s="100" t="n">
        <f aca="false">SUM(E118:E137)</f>
        <v>0</v>
      </c>
      <c r="F117" s="100" t="n">
        <f aca="false">SUM(F118:F137)</f>
        <v>3078527</v>
      </c>
      <c r="G117" s="100" t="n">
        <f aca="false">SUM(G118:G137)</f>
        <v>3078527</v>
      </c>
      <c r="H117" s="101"/>
      <c r="I117" s="102"/>
    </row>
    <row r="118" customFormat="false" ht="12" hidden="false" customHeight="false" outlineLevel="0" collapsed="false">
      <c r="A118" s="57"/>
      <c r="B118" s="57"/>
      <c r="C118" s="103" t="n">
        <v>3020</v>
      </c>
      <c r="D118" s="104" t="s">
        <v>116</v>
      </c>
      <c r="E118" s="61"/>
      <c r="F118" s="61" t="n">
        <v>11500</v>
      </c>
      <c r="G118" s="61" t="n">
        <v>11500</v>
      </c>
      <c r="H118" s="61"/>
      <c r="I118" s="78"/>
    </row>
    <row r="119" customFormat="false" ht="12" hidden="false" customHeight="false" outlineLevel="0" collapsed="false">
      <c r="A119" s="57"/>
      <c r="B119" s="57"/>
      <c r="C119" s="103" t="n">
        <v>4010</v>
      </c>
      <c r="D119" s="104" t="s">
        <v>69</v>
      </c>
      <c r="E119" s="61"/>
      <c r="F119" s="61" t="n">
        <v>491080</v>
      </c>
      <c r="G119" s="61" t="n">
        <v>491080</v>
      </c>
      <c r="H119" s="61"/>
      <c r="I119" s="78"/>
    </row>
    <row r="120" customFormat="false" ht="12" hidden="false" customHeight="false" outlineLevel="0" collapsed="false">
      <c r="A120" s="57"/>
      <c r="B120" s="57"/>
      <c r="C120" s="103" t="n">
        <v>4040</v>
      </c>
      <c r="D120" s="104" t="s">
        <v>70</v>
      </c>
      <c r="E120" s="61"/>
      <c r="F120" s="61" t="n">
        <v>36220</v>
      </c>
      <c r="G120" s="61" t="n">
        <v>36220</v>
      </c>
      <c r="H120" s="61"/>
      <c r="I120" s="78"/>
    </row>
    <row r="121" customFormat="false" ht="12" hidden="false" customHeight="false" outlineLevel="0" collapsed="false">
      <c r="A121" s="57"/>
      <c r="B121" s="57"/>
      <c r="C121" s="103" t="n">
        <v>4110</v>
      </c>
      <c r="D121" s="104" t="s">
        <v>71</v>
      </c>
      <c r="E121" s="61"/>
      <c r="F121" s="61" t="n">
        <v>391320</v>
      </c>
      <c r="G121" s="61" t="n">
        <v>391320</v>
      </c>
      <c r="H121" s="61"/>
      <c r="I121" s="78"/>
    </row>
    <row r="122" customFormat="false" ht="12" hidden="false" customHeight="false" outlineLevel="0" collapsed="false">
      <c r="A122" s="57"/>
      <c r="B122" s="57"/>
      <c r="C122" s="103" t="n">
        <v>4120</v>
      </c>
      <c r="D122" s="104" t="s">
        <v>72</v>
      </c>
      <c r="E122" s="61"/>
      <c r="F122" s="61" t="n">
        <v>58610</v>
      </c>
      <c r="G122" s="61" t="n">
        <v>58610</v>
      </c>
      <c r="H122" s="61"/>
      <c r="I122" s="78"/>
    </row>
    <row r="123" customFormat="false" ht="12" hidden="false" customHeight="false" outlineLevel="0" collapsed="false">
      <c r="A123" s="57"/>
      <c r="B123" s="57"/>
      <c r="C123" s="103" t="s">
        <v>117</v>
      </c>
      <c r="D123" s="104" t="s">
        <v>60</v>
      </c>
      <c r="E123" s="61"/>
      <c r="F123" s="61" t="n">
        <v>10000</v>
      </c>
      <c r="G123" s="61" t="n">
        <v>10000</v>
      </c>
      <c r="H123" s="61"/>
      <c r="I123" s="78"/>
    </row>
    <row r="124" customFormat="false" ht="12" hidden="false" customHeight="false" outlineLevel="0" collapsed="false">
      <c r="A124" s="57"/>
      <c r="B124" s="57"/>
      <c r="C124" s="103" t="n">
        <v>4210</v>
      </c>
      <c r="D124" s="104" t="s">
        <v>27</v>
      </c>
      <c r="E124" s="61"/>
      <c r="F124" s="61" t="n">
        <v>101500</v>
      </c>
      <c r="G124" s="61" t="n">
        <v>101500</v>
      </c>
      <c r="H124" s="61"/>
      <c r="I124" s="78"/>
    </row>
    <row r="125" customFormat="false" ht="12" hidden="false" customHeight="false" outlineLevel="0" collapsed="false">
      <c r="A125" s="57"/>
      <c r="B125" s="57"/>
      <c r="C125" s="103" t="s">
        <v>118</v>
      </c>
      <c r="D125" s="104" t="s">
        <v>119</v>
      </c>
      <c r="E125" s="61"/>
      <c r="F125" s="61" t="n">
        <v>5000</v>
      </c>
      <c r="G125" s="61" t="n">
        <v>5000</v>
      </c>
      <c r="H125" s="61"/>
      <c r="I125" s="78"/>
    </row>
    <row r="126" customFormat="false" ht="12" hidden="false" customHeight="false" outlineLevel="0" collapsed="false">
      <c r="A126" s="57"/>
      <c r="B126" s="57"/>
      <c r="C126" s="103" t="n">
        <v>4260</v>
      </c>
      <c r="D126" s="104" t="s">
        <v>74</v>
      </c>
      <c r="E126" s="61"/>
      <c r="F126" s="61" t="n">
        <v>45000</v>
      </c>
      <c r="G126" s="61" t="n">
        <v>45000</v>
      </c>
      <c r="H126" s="61"/>
      <c r="I126" s="78"/>
    </row>
    <row r="127" customFormat="false" ht="12" hidden="false" customHeight="false" outlineLevel="0" collapsed="false">
      <c r="A127" s="57"/>
      <c r="B127" s="57"/>
      <c r="C127" s="103" t="s">
        <v>51</v>
      </c>
      <c r="D127" s="104" t="s">
        <v>28</v>
      </c>
      <c r="E127" s="61"/>
      <c r="F127" s="61" t="n">
        <v>15000</v>
      </c>
      <c r="G127" s="61" t="n">
        <v>15000</v>
      </c>
      <c r="H127" s="61"/>
      <c r="I127" s="78"/>
    </row>
    <row r="128" customFormat="false" ht="12" hidden="false" customHeight="false" outlineLevel="0" collapsed="false">
      <c r="A128" s="57"/>
      <c r="B128" s="57"/>
      <c r="C128" s="103" t="n">
        <v>4280</v>
      </c>
      <c r="D128" s="104" t="s">
        <v>75</v>
      </c>
      <c r="E128" s="61"/>
      <c r="F128" s="61" t="n">
        <v>2500</v>
      </c>
      <c r="G128" s="61" t="n">
        <v>2500</v>
      </c>
      <c r="H128" s="61"/>
      <c r="I128" s="78"/>
    </row>
    <row r="129" customFormat="false" ht="12" hidden="false" customHeight="false" outlineLevel="0" collapsed="false">
      <c r="A129" s="57"/>
      <c r="B129" s="57"/>
      <c r="C129" s="103" t="n">
        <v>4300</v>
      </c>
      <c r="D129" s="104" t="s">
        <v>29</v>
      </c>
      <c r="E129" s="61"/>
      <c r="F129" s="61" t="n">
        <v>45350</v>
      </c>
      <c r="G129" s="61" t="n">
        <v>45350</v>
      </c>
      <c r="H129" s="61"/>
      <c r="I129" s="78"/>
    </row>
    <row r="130" customFormat="false" ht="12" hidden="false" customHeight="false" outlineLevel="0" collapsed="false">
      <c r="A130" s="57"/>
      <c r="B130" s="57"/>
      <c r="C130" s="103" t="n">
        <v>4360</v>
      </c>
      <c r="D130" s="104" t="s">
        <v>76</v>
      </c>
      <c r="E130" s="61"/>
      <c r="F130" s="61" t="n">
        <v>2000</v>
      </c>
      <c r="G130" s="61" t="n">
        <v>2000</v>
      </c>
      <c r="H130" s="61"/>
      <c r="I130" s="78"/>
    </row>
    <row r="131" customFormat="false" ht="12" hidden="false" customHeight="false" outlineLevel="0" collapsed="false">
      <c r="A131" s="57"/>
      <c r="B131" s="57"/>
      <c r="C131" s="103" t="n">
        <v>4410</v>
      </c>
      <c r="D131" s="104" t="s">
        <v>120</v>
      </c>
      <c r="E131" s="61"/>
      <c r="F131" s="61" t="n">
        <v>1500</v>
      </c>
      <c r="G131" s="61" t="n">
        <v>1500</v>
      </c>
      <c r="H131" s="61"/>
      <c r="I131" s="78"/>
    </row>
    <row r="132" customFormat="false" ht="12" hidden="false" customHeight="false" outlineLevel="0" collapsed="false">
      <c r="A132" s="57"/>
      <c r="B132" s="57"/>
      <c r="C132" s="103" t="n">
        <v>4430</v>
      </c>
      <c r="D132" s="104" t="s">
        <v>31</v>
      </c>
      <c r="E132" s="61"/>
      <c r="F132" s="61" t="n">
        <v>6500</v>
      </c>
      <c r="G132" s="61" t="n">
        <v>6500</v>
      </c>
      <c r="H132" s="61"/>
      <c r="I132" s="78"/>
    </row>
    <row r="133" customFormat="false" ht="12" hidden="false" customHeight="false" outlineLevel="0" collapsed="false">
      <c r="A133" s="57"/>
      <c r="B133" s="57"/>
      <c r="C133" s="103" t="n">
        <v>4440</v>
      </c>
      <c r="D133" s="104" t="s">
        <v>79</v>
      </c>
      <c r="E133" s="61"/>
      <c r="F133" s="61" t="n">
        <v>113246</v>
      </c>
      <c r="G133" s="61" t="n">
        <v>113246</v>
      </c>
      <c r="H133" s="61"/>
      <c r="I133" s="78"/>
    </row>
    <row r="134" customFormat="false" ht="24" hidden="false" customHeight="false" outlineLevel="0" collapsed="false">
      <c r="A134" s="57"/>
      <c r="B134" s="57"/>
      <c r="C134" s="103" t="n">
        <v>4700</v>
      </c>
      <c r="D134" s="104" t="s">
        <v>82</v>
      </c>
      <c r="E134" s="61"/>
      <c r="F134" s="61" t="n">
        <v>1500</v>
      </c>
      <c r="G134" s="61" t="n">
        <v>1500</v>
      </c>
      <c r="H134" s="61"/>
      <c r="I134" s="78"/>
    </row>
    <row r="135" customFormat="false" ht="12" hidden="false" customHeight="false" outlineLevel="0" collapsed="false">
      <c r="A135" s="57"/>
      <c r="B135" s="57"/>
      <c r="C135" s="103" t="s">
        <v>83</v>
      </c>
      <c r="D135" s="104" t="s">
        <v>84</v>
      </c>
      <c r="E135" s="61"/>
      <c r="F135" s="61" t="n">
        <v>14000</v>
      </c>
      <c r="G135" s="61" t="n">
        <v>14000</v>
      </c>
      <c r="H135" s="61"/>
      <c r="I135" s="78"/>
    </row>
    <row r="136" customFormat="false" ht="12" hidden="false" customHeight="false" outlineLevel="0" collapsed="false">
      <c r="A136" s="57"/>
      <c r="B136" s="57"/>
      <c r="C136" s="103" t="s">
        <v>121</v>
      </c>
      <c r="D136" s="104" t="s">
        <v>122</v>
      </c>
      <c r="E136" s="61"/>
      <c r="F136" s="61" t="n">
        <v>1583651</v>
      </c>
      <c r="G136" s="61" t="n">
        <v>1583651</v>
      </c>
      <c r="H136" s="61"/>
      <c r="I136" s="78"/>
    </row>
    <row r="137" customFormat="false" ht="12" hidden="false" customHeight="false" outlineLevel="0" collapsed="false">
      <c r="A137" s="57"/>
      <c r="B137" s="57"/>
      <c r="C137" s="103" t="s">
        <v>123</v>
      </c>
      <c r="D137" s="104" t="s">
        <v>124</v>
      </c>
      <c r="E137" s="61"/>
      <c r="F137" s="61" t="n">
        <v>143050</v>
      </c>
      <c r="G137" s="61" t="n">
        <v>143050</v>
      </c>
      <c r="H137" s="61"/>
      <c r="I137" s="78"/>
    </row>
    <row r="138" customFormat="false" ht="12" hidden="false" customHeight="false" outlineLevel="0" collapsed="false">
      <c r="A138" s="57"/>
      <c r="B138" s="57"/>
      <c r="C138" s="98"/>
      <c r="D138" s="99" t="s">
        <v>125</v>
      </c>
      <c r="E138" s="105" t="n">
        <f aca="false">SUM(E139:E159)</f>
        <v>0</v>
      </c>
      <c r="F138" s="105" t="n">
        <f aca="false">SUM(F139:F159)</f>
        <v>5004555</v>
      </c>
      <c r="G138" s="105" t="n">
        <f aca="false">SUM(G139:G159)</f>
        <v>5004555</v>
      </c>
      <c r="H138" s="106"/>
      <c r="I138" s="107"/>
    </row>
    <row r="139" customFormat="false" ht="12" hidden="false" customHeight="false" outlineLevel="0" collapsed="false">
      <c r="A139" s="57"/>
      <c r="B139" s="57"/>
      <c r="C139" s="103" t="n">
        <v>3020</v>
      </c>
      <c r="D139" s="104" t="s">
        <v>116</v>
      </c>
      <c r="E139" s="108"/>
      <c r="F139" s="108" t="n">
        <v>14000</v>
      </c>
      <c r="G139" s="108" t="n">
        <v>14000</v>
      </c>
      <c r="H139" s="61"/>
      <c r="I139" s="69"/>
    </row>
    <row r="140" customFormat="false" ht="12" hidden="false" customHeight="false" outlineLevel="0" collapsed="false">
      <c r="A140" s="57"/>
      <c r="B140" s="57"/>
      <c r="C140" s="103" t="n">
        <v>4010</v>
      </c>
      <c r="D140" s="104" t="s">
        <v>69</v>
      </c>
      <c r="E140" s="59"/>
      <c r="F140" s="59" t="n">
        <v>720000</v>
      </c>
      <c r="G140" s="59" t="n">
        <v>720000</v>
      </c>
      <c r="H140" s="61"/>
      <c r="I140" s="69"/>
    </row>
    <row r="141" customFormat="false" ht="12" hidden="false" customHeight="false" outlineLevel="0" collapsed="false">
      <c r="A141" s="57"/>
      <c r="B141" s="57"/>
      <c r="C141" s="103" t="n">
        <v>4040</v>
      </c>
      <c r="D141" s="104" t="s">
        <v>70</v>
      </c>
      <c r="E141" s="59"/>
      <c r="F141" s="59" t="n">
        <v>55000</v>
      </c>
      <c r="G141" s="59" t="n">
        <v>55000</v>
      </c>
      <c r="H141" s="61"/>
      <c r="I141" s="69"/>
    </row>
    <row r="142" customFormat="false" ht="12" hidden="false" customHeight="false" outlineLevel="0" collapsed="false">
      <c r="A142" s="57"/>
      <c r="B142" s="57"/>
      <c r="C142" s="103" t="n">
        <v>4110</v>
      </c>
      <c r="D142" s="104" t="s">
        <v>71</v>
      </c>
      <c r="E142" s="59"/>
      <c r="F142" s="59" t="n">
        <v>711156</v>
      </c>
      <c r="G142" s="59" t="n">
        <v>711156</v>
      </c>
      <c r="H142" s="61"/>
      <c r="I142" s="69"/>
    </row>
    <row r="143" customFormat="false" ht="12" hidden="false" customHeight="false" outlineLevel="0" collapsed="false">
      <c r="A143" s="57"/>
      <c r="B143" s="57"/>
      <c r="C143" s="103" t="n">
        <v>4120</v>
      </c>
      <c r="D143" s="104" t="s">
        <v>72</v>
      </c>
      <c r="E143" s="59"/>
      <c r="F143" s="59" t="n">
        <v>102000</v>
      </c>
      <c r="G143" s="59" t="n">
        <v>102000</v>
      </c>
      <c r="H143" s="61"/>
      <c r="I143" s="69"/>
    </row>
    <row r="144" customFormat="false" ht="24" hidden="false" customHeight="false" outlineLevel="0" collapsed="false">
      <c r="A144" s="57"/>
      <c r="B144" s="57"/>
      <c r="C144" s="103" t="n">
        <v>4140</v>
      </c>
      <c r="D144" s="104" t="s">
        <v>73</v>
      </c>
      <c r="E144" s="59"/>
      <c r="F144" s="59" t="n">
        <v>2000</v>
      </c>
      <c r="G144" s="59" t="n">
        <v>2000</v>
      </c>
      <c r="H144" s="61"/>
      <c r="I144" s="69"/>
    </row>
    <row r="145" customFormat="false" ht="12" hidden="false" customHeight="false" outlineLevel="0" collapsed="false">
      <c r="A145" s="57"/>
      <c r="B145" s="57"/>
      <c r="C145" s="103" t="n">
        <v>4170</v>
      </c>
      <c r="D145" s="104" t="s">
        <v>60</v>
      </c>
      <c r="E145" s="59"/>
      <c r="F145" s="59" t="n">
        <v>2000</v>
      </c>
      <c r="G145" s="59" t="n">
        <v>2000</v>
      </c>
      <c r="H145" s="61"/>
      <c r="I145" s="69"/>
    </row>
    <row r="146" customFormat="false" ht="12" hidden="false" customHeight="false" outlineLevel="0" collapsed="false">
      <c r="A146" s="57"/>
      <c r="B146" s="57"/>
      <c r="C146" s="103" t="n">
        <v>4210</v>
      </c>
      <c r="D146" s="104" t="s">
        <v>27</v>
      </c>
      <c r="E146" s="59"/>
      <c r="F146" s="59" t="n">
        <v>30000</v>
      </c>
      <c r="G146" s="59" t="n">
        <v>30000</v>
      </c>
      <c r="H146" s="61"/>
      <c r="I146" s="69"/>
    </row>
    <row r="147" customFormat="false" ht="12" hidden="false" customHeight="false" outlineLevel="0" collapsed="false">
      <c r="A147" s="57"/>
      <c r="B147" s="57"/>
      <c r="C147" s="103" t="s">
        <v>118</v>
      </c>
      <c r="D147" s="104" t="s">
        <v>119</v>
      </c>
      <c r="E147" s="59"/>
      <c r="F147" s="59" t="n">
        <v>1000</v>
      </c>
      <c r="G147" s="59" t="n">
        <v>1000</v>
      </c>
      <c r="H147" s="61"/>
      <c r="I147" s="69"/>
    </row>
    <row r="148" customFormat="false" ht="12" hidden="false" customHeight="false" outlineLevel="0" collapsed="false">
      <c r="A148" s="57"/>
      <c r="B148" s="57"/>
      <c r="C148" s="103" t="n">
        <v>4260</v>
      </c>
      <c r="D148" s="104" t="s">
        <v>74</v>
      </c>
      <c r="E148" s="59"/>
      <c r="F148" s="59" t="n">
        <v>190000</v>
      </c>
      <c r="G148" s="59" t="n">
        <v>190000</v>
      </c>
      <c r="H148" s="61"/>
      <c r="I148" s="69"/>
    </row>
    <row r="149" customFormat="false" ht="12" hidden="false" customHeight="false" outlineLevel="0" collapsed="false">
      <c r="A149" s="57"/>
      <c r="B149" s="57"/>
      <c r="C149" s="103" t="n">
        <v>4270</v>
      </c>
      <c r="D149" s="104" t="s">
        <v>28</v>
      </c>
      <c r="E149" s="68"/>
      <c r="F149" s="68" t="n">
        <v>8000</v>
      </c>
      <c r="G149" s="68" t="n">
        <v>8000</v>
      </c>
      <c r="H149" s="61"/>
      <c r="I149" s="69"/>
    </row>
    <row r="150" customFormat="false" ht="12" hidden="false" customHeight="false" outlineLevel="0" collapsed="false">
      <c r="A150" s="57"/>
      <c r="B150" s="57"/>
      <c r="C150" s="103" t="n">
        <v>4280</v>
      </c>
      <c r="D150" s="104" t="s">
        <v>75</v>
      </c>
      <c r="E150" s="59"/>
      <c r="F150" s="59" t="n">
        <v>2000</v>
      </c>
      <c r="G150" s="59" t="n">
        <v>2000</v>
      </c>
      <c r="H150" s="61"/>
      <c r="I150" s="69"/>
    </row>
    <row r="151" customFormat="false" ht="12" hidden="false" customHeight="false" outlineLevel="0" collapsed="false">
      <c r="A151" s="57"/>
      <c r="B151" s="57"/>
      <c r="C151" s="103" t="n">
        <v>4300</v>
      </c>
      <c r="D151" s="104" t="s">
        <v>29</v>
      </c>
      <c r="E151" s="59"/>
      <c r="F151" s="59" t="n">
        <v>60000</v>
      </c>
      <c r="G151" s="59" t="n">
        <v>60000</v>
      </c>
      <c r="H151" s="61"/>
      <c r="I151" s="69"/>
    </row>
    <row r="152" customFormat="false" ht="12" hidden="false" customHeight="false" outlineLevel="0" collapsed="false">
      <c r="A152" s="57"/>
      <c r="B152" s="57"/>
      <c r="C152" s="103" t="n">
        <v>4360</v>
      </c>
      <c r="D152" s="104" t="s">
        <v>76</v>
      </c>
      <c r="E152" s="59"/>
      <c r="F152" s="59" t="n">
        <v>4500</v>
      </c>
      <c r="G152" s="59" t="n">
        <v>4500</v>
      </c>
      <c r="H152" s="61"/>
      <c r="I152" s="69"/>
    </row>
    <row r="153" customFormat="false" ht="12" hidden="false" customHeight="false" outlineLevel="0" collapsed="false">
      <c r="A153" s="57"/>
      <c r="B153" s="57"/>
      <c r="C153" s="103" t="n">
        <v>4410</v>
      </c>
      <c r="D153" s="104" t="s">
        <v>120</v>
      </c>
      <c r="E153" s="59"/>
      <c r="F153" s="59" t="n">
        <v>1000</v>
      </c>
      <c r="G153" s="59" t="n">
        <v>1000</v>
      </c>
      <c r="H153" s="61"/>
      <c r="I153" s="69"/>
    </row>
    <row r="154" customFormat="false" ht="12" hidden="false" customHeight="false" outlineLevel="0" collapsed="false">
      <c r="A154" s="57"/>
      <c r="B154" s="57"/>
      <c r="C154" s="103" t="n">
        <v>4430</v>
      </c>
      <c r="D154" s="104" t="s">
        <v>31</v>
      </c>
      <c r="E154" s="59"/>
      <c r="F154" s="59" t="n">
        <v>6000</v>
      </c>
      <c r="G154" s="59" t="n">
        <v>6000</v>
      </c>
      <c r="H154" s="61"/>
      <c r="I154" s="69"/>
    </row>
    <row r="155" customFormat="false" ht="12" hidden="false" customHeight="false" outlineLevel="0" collapsed="false">
      <c r="A155" s="57"/>
      <c r="B155" s="57"/>
      <c r="C155" s="103" t="n">
        <v>4440</v>
      </c>
      <c r="D155" s="104" t="s">
        <v>79</v>
      </c>
      <c r="E155" s="59"/>
      <c r="F155" s="59" t="n">
        <v>150899</v>
      </c>
      <c r="G155" s="59" t="n">
        <v>150899</v>
      </c>
      <c r="H155" s="61"/>
      <c r="I155" s="69"/>
    </row>
    <row r="156" customFormat="false" ht="24" hidden="false" customHeight="false" outlineLevel="0" collapsed="false">
      <c r="A156" s="57"/>
      <c r="B156" s="57"/>
      <c r="C156" s="103" t="n">
        <v>4700</v>
      </c>
      <c r="D156" s="109" t="s">
        <v>82</v>
      </c>
      <c r="E156" s="110"/>
      <c r="F156" s="110" t="n">
        <v>2000</v>
      </c>
      <c r="G156" s="110" t="n">
        <v>2000</v>
      </c>
      <c r="H156" s="61"/>
      <c r="I156" s="69"/>
    </row>
    <row r="157" customFormat="false" ht="12" hidden="false" customHeight="false" outlineLevel="0" collapsed="false">
      <c r="A157" s="57"/>
      <c r="B157" s="57"/>
      <c r="C157" s="111" t="s">
        <v>83</v>
      </c>
      <c r="D157" s="104" t="s">
        <v>84</v>
      </c>
      <c r="E157" s="91"/>
      <c r="F157" s="91" t="n">
        <v>3000</v>
      </c>
      <c r="G157" s="91" t="n">
        <v>3000</v>
      </c>
      <c r="H157" s="61"/>
      <c r="I157" s="69"/>
    </row>
    <row r="158" customFormat="false" ht="12" hidden="false" customHeight="false" outlineLevel="0" collapsed="false">
      <c r="A158" s="57"/>
      <c r="B158" s="57"/>
      <c r="C158" s="103" t="s">
        <v>121</v>
      </c>
      <c r="D158" s="104" t="s">
        <v>122</v>
      </c>
      <c r="E158" s="91"/>
      <c r="F158" s="91" t="n">
        <v>2720000</v>
      </c>
      <c r="G158" s="91" t="n">
        <v>2720000</v>
      </c>
      <c r="H158" s="61"/>
      <c r="I158" s="69"/>
    </row>
    <row r="159" customFormat="false" ht="12" hidden="false" customHeight="false" outlineLevel="0" collapsed="false">
      <c r="A159" s="57"/>
      <c r="B159" s="57"/>
      <c r="C159" s="103" t="s">
        <v>123</v>
      </c>
      <c r="D159" s="104" t="s">
        <v>124</v>
      </c>
      <c r="E159" s="91"/>
      <c r="F159" s="91" t="n">
        <v>220000</v>
      </c>
      <c r="G159" s="91" t="n">
        <v>220000</v>
      </c>
      <c r="H159" s="61"/>
      <c r="I159" s="69"/>
    </row>
    <row r="160" customFormat="false" ht="12" hidden="false" customHeight="false" outlineLevel="0" collapsed="false">
      <c r="A160" s="57"/>
      <c r="B160" s="57"/>
      <c r="C160" s="112"/>
      <c r="D160" s="99" t="s">
        <v>126</v>
      </c>
      <c r="E160" s="105" t="n">
        <f aca="false">SUM(E161:E179)</f>
        <v>0</v>
      </c>
      <c r="F160" s="105" t="n">
        <f aca="false">SUM(F161:F179)</f>
        <v>3630204</v>
      </c>
      <c r="G160" s="105" t="n">
        <f aca="false">SUM(G161:G179)</f>
        <v>3630204</v>
      </c>
      <c r="H160" s="106"/>
      <c r="I160" s="107"/>
    </row>
    <row r="161" customFormat="false" ht="12" hidden="false" customHeight="false" outlineLevel="0" collapsed="false">
      <c r="A161" s="57"/>
      <c r="B161" s="57"/>
      <c r="C161" s="103" t="n">
        <v>3020</v>
      </c>
      <c r="D161" s="113" t="s">
        <v>116</v>
      </c>
      <c r="E161" s="91"/>
      <c r="F161" s="91" t="n">
        <v>8634</v>
      </c>
      <c r="G161" s="91" t="n">
        <v>8634</v>
      </c>
      <c r="H161" s="61"/>
      <c r="I161" s="69"/>
    </row>
    <row r="162" customFormat="false" ht="12" hidden="false" customHeight="false" outlineLevel="0" collapsed="false">
      <c r="A162" s="57"/>
      <c r="B162" s="57"/>
      <c r="C162" s="103" t="n">
        <v>4010</v>
      </c>
      <c r="D162" s="104" t="s">
        <v>69</v>
      </c>
      <c r="E162" s="108"/>
      <c r="F162" s="108" t="n">
        <v>426343</v>
      </c>
      <c r="G162" s="108" t="n">
        <v>426343</v>
      </c>
      <c r="H162" s="61"/>
      <c r="I162" s="69"/>
    </row>
    <row r="163" customFormat="false" ht="12" hidden="false" customHeight="false" outlineLevel="0" collapsed="false">
      <c r="A163" s="57"/>
      <c r="B163" s="57"/>
      <c r="C163" s="103" t="n">
        <v>4040</v>
      </c>
      <c r="D163" s="104" t="s">
        <v>70</v>
      </c>
      <c r="E163" s="59"/>
      <c r="F163" s="59" t="n">
        <v>36380</v>
      </c>
      <c r="G163" s="59" t="n">
        <v>36380</v>
      </c>
      <c r="H163" s="61"/>
      <c r="I163" s="69"/>
    </row>
    <row r="164" customFormat="false" ht="12" hidden="false" customHeight="false" outlineLevel="0" collapsed="false">
      <c r="A164" s="57"/>
      <c r="B164" s="57"/>
      <c r="C164" s="103" t="n">
        <v>4110</v>
      </c>
      <c r="D164" s="104" t="s">
        <v>71</v>
      </c>
      <c r="E164" s="59"/>
      <c r="F164" s="59" t="n">
        <v>432130</v>
      </c>
      <c r="G164" s="59" t="n">
        <v>432130</v>
      </c>
      <c r="H164" s="61"/>
      <c r="I164" s="69"/>
    </row>
    <row r="165" customFormat="false" ht="12" hidden="false" customHeight="false" outlineLevel="0" collapsed="false">
      <c r="A165" s="57"/>
      <c r="B165" s="57"/>
      <c r="C165" s="103" t="n">
        <v>4120</v>
      </c>
      <c r="D165" s="104" t="s">
        <v>72</v>
      </c>
      <c r="E165" s="59"/>
      <c r="F165" s="59" t="n">
        <v>52169</v>
      </c>
      <c r="G165" s="59" t="n">
        <v>52169</v>
      </c>
      <c r="H165" s="61"/>
      <c r="I165" s="69"/>
    </row>
    <row r="166" customFormat="false" ht="12" hidden="false" customHeight="false" outlineLevel="0" collapsed="false">
      <c r="A166" s="57"/>
      <c r="B166" s="57"/>
      <c r="C166" s="103" t="n">
        <v>4170</v>
      </c>
      <c r="D166" s="104" t="s">
        <v>60</v>
      </c>
      <c r="E166" s="59"/>
      <c r="F166" s="59" t="n">
        <v>15000</v>
      </c>
      <c r="G166" s="59" t="n">
        <v>15000</v>
      </c>
      <c r="H166" s="61"/>
      <c r="I166" s="69"/>
    </row>
    <row r="167" customFormat="false" ht="12" hidden="false" customHeight="false" outlineLevel="0" collapsed="false">
      <c r="A167" s="57"/>
      <c r="B167" s="57"/>
      <c r="C167" s="103" t="n">
        <v>4210</v>
      </c>
      <c r="D167" s="104" t="s">
        <v>27</v>
      </c>
      <c r="E167" s="59"/>
      <c r="F167" s="59" t="n">
        <v>148800</v>
      </c>
      <c r="G167" s="59" t="n">
        <v>148800</v>
      </c>
      <c r="H167" s="61"/>
      <c r="I167" s="69"/>
    </row>
    <row r="168" customFormat="false" ht="12" hidden="false" customHeight="false" outlineLevel="0" collapsed="false">
      <c r="A168" s="57"/>
      <c r="B168" s="57"/>
      <c r="C168" s="103" t="n">
        <v>4260</v>
      </c>
      <c r="D168" s="104" t="s">
        <v>74</v>
      </c>
      <c r="E168" s="59"/>
      <c r="F168" s="59" t="n">
        <v>29000</v>
      </c>
      <c r="G168" s="59" t="n">
        <v>29000</v>
      </c>
      <c r="H168" s="61"/>
      <c r="I168" s="69"/>
    </row>
    <row r="169" customFormat="false" ht="12" hidden="false" customHeight="false" outlineLevel="0" collapsed="false">
      <c r="A169" s="57"/>
      <c r="B169" s="57"/>
      <c r="C169" s="103" t="n">
        <v>4270</v>
      </c>
      <c r="D169" s="104" t="s">
        <v>28</v>
      </c>
      <c r="E169" s="68"/>
      <c r="F169" s="68" t="n">
        <v>10000</v>
      </c>
      <c r="G169" s="68" t="n">
        <v>10000</v>
      </c>
      <c r="H169" s="61"/>
      <c r="I169" s="69"/>
    </row>
    <row r="170" customFormat="false" ht="12" hidden="false" customHeight="false" outlineLevel="0" collapsed="false">
      <c r="A170" s="57"/>
      <c r="B170" s="57"/>
      <c r="C170" s="103" t="n">
        <v>4280</v>
      </c>
      <c r="D170" s="104" t="s">
        <v>75</v>
      </c>
      <c r="E170" s="59"/>
      <c r="F170" s="59" t="n">
        <v>2000</v>
      </c>
      <c r="G170" s="59" t="n">
        <v>2000</v>
      </c>
      <c r="H170" s="61"/>
      <c r="I170" s="69"/>
    </row>
    <row r="171" customFormat="false" ht="12" hidden="false" customHeight="false" outlineLevel="0" collapsed="false">
      <c r="A171" s="57"/>
      <c r="B171" s="57"/>
      <c r="C171" s="103" t="n">
        <v>4300</v>
      </c>
      <c r="D171" s="104" t="s">
        <v>29</v>
      </c>
      <c r="E171" s="59"/>
      <c r="F171" s="59" t="n">
        <v>104300</v>
      </c>
      <c r="G171" s="59" t="n">
        <v>104300</v>
      </c>
      <c r="H171" s="61"/>
      <c r="I171" s="69"/>
    </row>
    <row r="172" customFormat="false" ht="12" hidden="false" customHeight="false" outlineLevel="0" collapsed="false">
      <c r="A172" s="57"/>
      <c r="B172" s="57"/>
      <c r="C172" s="103" t="n">
        <v>4360</v>
      </c>
      <c r="D172" s="104" t="s">
        <v>76</v>
      </c>
      <c r="E172" s="59"/>
      <c r="F172" s="59" t="n">
        <v>5500</v>
      </c>
      <c r="G172" s="59" t="n">
        <v>5500</v>
      </c>
      <c r="H172" s="61"/>
      <c r="I172" s="69"/>
    </row>
    <row r="173" customFormat="false" ht="12" hidden="false" customHeight="false" outlineLevel="0" collapsed="false">
      <c r="A173" s="57"/>
      <c r="B173" s="57"/>
      <c r="C173" s="103" t="n">
        <v>4410</v>
      </c>
      <c r="D173" s="104" t="s">
        <v>120</v>
      </c>
      <c r="E173" s="59"/>
      <c r="F173" s="59" t="n">
        <v>400</v>
      </c>
      <c r="G173" s="59" t="n">
        <v>400</v>
      </c>
      <c r="H173" s="61"/>
      <c r="I173" s="69"/>
    </row>
    <row r="174" customFormat="false" ht="12" hidden="false" customHeight="false" outlineLevel="0" collapsed="false">
      <c r="A174" s="57"/>
      <c r="B174" s="57"/>
      <c r="C174" s="114" t="s">
        <v>30</v>
      </c>
      <c r="D174" s="104" t="s">
        <v>31</v>
      </c>
      <c r="E174" s="110"/>
      <c r="F174" s="110" t="n">
        <v>1200</v>
      </c>
      <c r="G174" s="110" t="n">
        <v>1200</v>
      </c>
      <c r="H174" s="61"/>
      <c r="I174" s="69"/>
    </row>
    <row r="175" customFormat="false" ht="12" hidden="false" customHeight="false" outlineLevel="0" collapsed="false">
      <c r="A175" s="57"/>
      <c r="B175" s="57"/>
      <c r="C175" s="114" t="n">
        <v>4440</v>
      </c>
      <c r="D175" s="109" t="s">
        <v>79</v>
      </c>
      <c r="E175" s="110"/>
      <c r="F175" s="110" t="n">
        <v>164357</v>
      </c>
      <c r="G175" s="110" t="n">
        <v>164357</v>
      </c>
      <c r="H175" s="61"/>
      <c r="I175" s="69"/>
    </row>
    <row r="176" customFormat="false" ht="24" hidden="false" customHeight="false" outlineLevel="0" collapsed="false">
      <c r="A176" s="57"/>
      <c r="B176" s="115"/>
      <c r="C176" s="103" t="n">
        <v>4700</v>
      </c>
      <c r="D176" s="104" t="s">
        <v>82</v>
      </c>
      <c r="E176" s="91"/>
      <c r="F176" s="91" t="n">
        <v>3000</v>
      </c>
      <c r="G176" s="91" t="n">
        <v>3000</v>
      </c>
      <c r="H176" s="61"/>
      <c r="I176" s="69"/>
    </row>
    <row r="177" customFormat="false" ht="12" hidden="false" customHeight="false" outlineLevel="0" collapsed="false">
      <c r="A177" s="57"/>
      <c r="B177" s="115"/>
      <c r="C177" s="103" t="s">
        <v>83</v>
      </c>
      <c r="D177" s="104" t="s">
        <v>84</v>
      </c>
      <c r="E177" s="91"/>
      <c r="F177" s="91" t="n">
        <v>2000</v>
      </c>
      <c r="G177" s="91" t="n">
        <v>2000</v>
      </c>
      <c r="H177" s="61"/>
      <c r="I177" s="69"/>
    </row>
    <row r="178" customFormat="false" ht="12" hidden="false" customHeight="false" outlineLevel="0" collapsed="false">
      <c r="A178" s="57"/>
      <c r="B178" s="115"/>
      <c r="C178" s="103" t="s">
        <v>121</v>
      </c>
      <c r="D178" s="104" t="s">
        <v>122</v>
      </c>
      <c r="E178" s="91"/>
      <c r="F178" s="91" t="n">
        <v>2019991</v>
      </c>
      <c r="G178" s="91" t="n">
        <v>2019991</v>
      </c>
      <c r="H178" s="61"/>
      <c r="I178" s="69"/>
    </row>
    <row r="179" customFormat="false" ht="12" hidden="false" customHeight="false" outlineLevel="0" collapsed="false">
      <c r="A179" s="57"/>
      <c r="B179" s="115"/>
      <c r="C179" s="103" t="s">
        <v>123</v>
      </c>
      <c r="D179" s="104" t="s">
        <v>124</v>
      </c>
      <c r="E179" s="91"/>
      <c r="F179" s="91" t="n">
        <v>169000</v>
      </c>
      <c r="G179" s="91" t="n">
        <v>169000</v>
      </c>
      <c r="H179" s="61"/>
      <c r="I179" s="69"/>
    </row>
    <row r="180" s="87" customFormat="true" ht="12" hidden="false" customHeight="false" outlineLevel="0" collapsed="false">
      <c r="A180" s="51"/>
      <c r="B180" s="116" t="n">
        <v>80104</v>
      </c>
      <c r="C180" s="51"/>
      <c r="D180" s="117" t="s">
        <v>127</v>
      </c>
      <c r="E180" s="118" t="n">
        <f aca="false">SUM(E182+E202+E222+E243+E244)</f>
        <v>530000</v>
      </c>
      <c r="F180" s="118" t="n">
        <f aca="false">SUM(F182+F202+F222+F243+F244)</f>
        <v>4099610</v>
      </c>
      <c r="G180" s="118" t="n">
        <f aca="false">SUM(G182+G202+G222+G243+G244)</f>
        <v>4629610</v>
      </c>
      <c r="H180" s="48"/>
      <c r="I180" s="65"/>
    </row>
    <row r="181" customFormat="false" ht="12" hidden="false" customHeight="false" outlineLevel="0" collapsed="false">
      <c r="A181" s="57"/>
      <c r="B181" s="57"/>
      <c r="C181" s="119"/>
      <c r="D181" s="120" t="s">
        <v>114</v>
      </c>
      <c r="E181" s="91"/>
      <c r="F181" s="91"/>
      <c r="G181" s="91"/>
      <c r="H181" s="61"/>
      <c r="I181" s="62"/>
    </row>
    <row r="182" customFormat="false" ht="12" hidden="false" customHeight="false" outlineLevel="0" collapsed="false">
      <c r="A182" s="57"/>
      <c r="B182" s="57"/>
      <c r="C182" s="98"/>
      <c r="D182" s="99" t="s">
        <v>128</v>
      </c>
      <c r="E182" s="105" t="n">
        <f aca="false">SUM(E183:E201)</f>
        <v>0</v>
      </c>
      <c r="F182" s="105" t="n">
        <f aca="false">SUM(F183:F201)</f>
        <v>1371132</v>
      </c>
      <c r="G182" s="105" t="n">
        <f aca="false">SUM(G183:G201)</f>
        <v>1371132</v>
      </c>
      <c r="H182" s="106"/>
      <c r="I182" s="107"/>
    </row>
    <row r="183" customFormat="false" ht="12" hidden="false" customHeight="false" outlineLevel="0" collapsed="false">
      <c r="A183" s="57"/>
      <c r="B183" s="57"/>
      <c r="C183" s="103" t="n">
        <v>3020</v>
      </c>
      <c r="D183" s="104" t="s">
        <v>116</v>
      </c>
      <c r="E183" s="108"/>
      <c r="F183" s="108" t="n">
        <v>3060</v>
      </c>
      <c r="G183" s="108" t="n">
        <v>3060</v>
      </c>
      <c r="H183" s="61"/>
      <c r="I183" s="69"/>
    </row>
    <row r="184" customFormat="false" ht="12" hidden="false" customHeight="false" outlineLevel="0" collapsed="false">
      <c r="A184" s="57"/>
      <c r="B184" s="57"/>
      <c r="C184" s="103" t="n">
        <v>4010</v>
      </c>
      <c r="D184" s="104" t="s">
        <v>69</v>
      </c>
      <c r="E184" s="59"/>
      <c r="F184" s="59" t="n">
        <v>346430</v>
      </c>
      <c r="G184" s="59" t="n">
        <v>346430</v>
      </c>
      <c r="H184" s="61"/>
      <c r="I184" s="69"/>
    </row>
    <row r="185" customFormat="false" ht="12" hidden="false" customHeight="false" outlineLevel="0" collapsed="false">
      <c r="A185" s="57"/>
      <c r="B185" s="57"/>
      <c r="C185" s="103" t="n">
        <v>4040</v>
      </c>
      <c r="D185" s="104" t="s">
        <v>70</v>
      </c>
      <c r="E185" s="59"/>
      <c r="F185" s="59" t="n">
        <v>36000</v>
      </c>
      <c r="G185" s="59" t="n">
        <v>36000</v>
      </c>
      <c r="H185" s="61"/>
      <c r="I185" s="69"/>
    </row>
    <row r="186" customFormat="false" ht="12" hidden="false" customHeight="false" outlineLevel="0" collapsed="false">
      <c r="A186" s="57"/>
      <c r="B186" s="57"/>
      <c r="C186" s="103" t="n">
        <v>4110</v>
      </c>
      <c r="D186" s="104" t="s">
        <v>71</v>
      </c>
      <c r="E186" s="59"/>
      <c r="F186" s="59" t="n">
        <v>164200</v>
      </c>
      <c r="G186" s="59" t="n">
        <v>164200</v>
      </c>
      <c r="H186" s="61"/>
      <c r="I186" s="69"/>
    </row>
    <row r="187" customFormat="false" ht="12" hidden="false" customHeight="false" outlineLevel="0" collapsed="false">
      <c r="A187" s="57"/>
      <c r="B187" s="57"/>
      <c r="C187" s="103" t="n">
        <v>4120</v>
      </c>
      <c r="D187" s="104" t="s">
        <v>72</v>
      </c>
      <c r="E187" s="59"/>
      <c r="F187" s="59" t="n">
        <v>23527</v>
      </c>
      <c r="G187" s="59" t="n">
        <v>23527</v>
      </c>
      <c r="H187" s="61"/>
      <c r="I187" s="69"/>
    </row>
    <row r="188" customFormat="false" ht="12" hidden="false" customHeight="false" outlineLevel="0" collapsed="false">
      <c r="A188" s="57"/>
      <c r="B188" s="57"/>
      <c r="C188" s="103" t="n">
        <v>4210</v>
      </c>
      <c r="D188" s="104" t="s">
        <v>27</v>
      </c>
      <c r="E188" s="59"/>
      <c r="F188" s="59" t="n">
        <v>16700</v>
      </c>
      <c r="G188" s="59" t="n">
        <v>16700</v>
      </c>
      <c r="H188" s="61"/>
      <c r="I188" s="69"/>
    </row>
    <row r="189" customFormat="false" ht="12" hidden="false" customHeight="false" outlineLevel="0" collapsed="false">
      <c r="A189" s="57"/>
      <c r="B189" s="57"/>
      <c r="C189" s="103" t="n">
        <v>4240</v>
      </c>
      <c r="D189" s="104" t="s">
        <v>119</v>
      </c>
      <c r="E189" s="59"/>
      <c r="F189" s="59" t="n">
        <v>5000</v>
      </c>
      <c r="G189" s="59" t="n">
        <v>5000</v>
      </c>
      <c r="H189" s="61"/>
      <c r="I189" s="69"/>
    </row>
    <row r="190" customFormat="false" ht="12" hidden="false" customHeight="false" outlineLevel="0" collapsed="false">
      <c r="A190" s="57"/>
      <c r="B190" s="57"/>
      <c r="C190" s="103" t="n">
        <v>4260</v>
      </c>
      <c r="D190" s="104" t="s">
        <v>74</v>
      </c>
      <c r="E190" s="68"/>
      <c r="F190" s="68" t="n">
        <v>61000</v>
      </c>
      <c r="G190" s="68" t="n">
        <v>61000</v>
      </c>
      <c r="H190" s="61"/>
      <c r="I190" s="69"/>
    </row>
    <row r="191" customFormat="false" ht="12" hidden="false" customHeight="false" outlineLevel="0" collapsed="false">
      <c r="A191" s="57"/>
      <c r="B191" s="57"/>
      <c r="C191" s="103" t="n">
        <v>4270</v>
      </c>
      <c r="D191" s="104" t="s">
        <v>28</v>
      </c>
      <c r="E191" s="59"/>
      <c r="F191" s="59" t="n">
        <v>3100</v>
      </c>
      <c r="G191" s="59" t="n">
        <v>3100</v>
      </c>
      <c r="H191" s="61"/>
      <c r="I191" s="69"/>
    </row>
    <row r="192" customFormat="false" ht="12" hidden="false" customHeight="false" outlineLevel="0" collapsed="false">
      <c r="A192" s="57"/>
      <c r="B192" s="57"/>
      <c r="C192" s="103" t="n">
        <v>4280</v>
      </c>
      <c r="D192" s="104" t="s">
        <v>75</v>
      </c>
      <c r="E192" s="59"/>
      <c r="F192" s="59" t="n">
        <v>700</v>
      </c>
      <c r="G192" s="59" t="n">
        <v>700</v>
      </c>
      <c r="H192" s="61"/>
      <c r="I192" s="69"/>
    </row>
    <row r="193" customFormat="false" ht="12" hidden="false" customHeight="false" outlineLevel="0" collapsed="false">
      <c r="A193" s="57"/>
      <c r="B193" s="57"/>
      <c r="C193" s="103" t="n">
        <v>4300</v>
      </c>
      <c r="D193" s="104" t="s">
        <v>29</v>
      </c>
      <c r="E193" s="59"/>
      <c r="F193" s="59" t="n">
        <v>31717</v>
      </c>
      <c r="G193" s="59" t="n">
        <v>31717</v>
      </c>
      <c r="H193" s="61"/>
      <c r="I193" s="69"/>
    </row>
    <row r="194" customFormat="false" ht="12" hidden="false" customHeight="false" outlineLevel="0" collapsed="false">
      <c r="A194" s="57"/>
      <c r="B194" s="57"/>
      <c r="C194" s="103" t="n">
        <v>4360</v>
      </c>
      <c r="D194" s="104" t="s">
        <v>76</v>
      </c>
      <c r="E194" s="59"/>
      <c r="F194" s="59" t="n">
        <v>3100</v>
      </c>
      <c r="G194" s="59" t="n">
        <v>3100</v>
      </c>
      <c r="H194" s="61"/>
      <c r="I194" s="69"/>
    </row>
    <row r="195" customFormat="false" ht="12" hidden="false" customHeight="false" outlineLevel="0" collapsed="false">
      <c r="A195" s="57"/>
      <c r="B195" s="57"/>
      <c r="C195" s="103" t="n">
        <v>4410</v>
      </c>
      <c r="D195" s="104" t="s">
        <v>77</v>
      </c>
      <c r="E195" s="59"/>
      <c r="F195" s="59" t="n">
        <v>400</v>
      </c>
      <c r="G195" s="59" t="n">
        <v>400</v>
      </c>
      <c r="H195" s="61"/>
      <c r="I195" s="69"/>
    </row>
    <row r="196" customFormat="false" ht="12" hidden="false" customHeight="false" outlineLevel="0" collapsed="false">
      <c r="A196" s="57"/>
      <c r="B196" s="57"/>
      <c r="C196" s="103" t="n">
        <v>4430</v>
      </c>
      <c r="D196" s="104" t="s">
        <v>31</v>
      </c>
      <c r="E196" s="59"/>
      <c r="F196" s="59" t="n">
        <v>3179</v>
      </c>
      <c r="G196" s="59" t="n">
        <v>3179</v>
      </c>
      <c r="H196" s="61"/>
      <c r="I196" s="69"/>
    </row>
    <row r="197" customFormat="false" ht="12" hidden="false" customHeight="false" outlineLevel="0" collapsed="false">
      <c r="A197" s="57"/>
      <c r="B197" s="57"/>
      <c r="C197" s="103" t="n">
        <v>4440</v>
      </c>
      <c r="D197" s="104" t="s">
        <v>79</v>
      </c>
      <c r="E197" s="59"/>
      <c r="F197" s="59" t="n">
        <v>58219</v>
      </c>
      <c r="G197" s="59" t="n">
        <v>58219</v>
      </c>
      <c r="H197" s="61"/>
      <c r="I197" s="69"/>
    </row>
    <row r="198" customFormat="false" ht="24" hidden="false" customHeight="false" outlineLevel="0" collapsed="false">
      <c r="A198" s="57"/>
      <c r="B198" s="57"/>
      <c r="C198" s="103" t="n">
        <v>4700</v>
      </c>
      <c r="D198" s="104" t="s">
        <v>82</v>
      </c>
      <c r="E198" s="59"/>
      <c r="F198" s="59" t="n">
        <v>1000</v>
      </c>
      <c r="G198" s="59" t="n">
        <v>1000</v>
      </c>
      <c r="H198" s="61"/>
      <c r="I198" s="69"/>
    </row>
    <row r="199" customFormat="false" ht="12" hidden="false" customHeight="false" outlineLevel="0" collapsed="false">
      <c r="A199" s="57"/>
      <c r="B199" s="57"/>
      <c r="C199" s="103" t="s">
        <v>83</v>
      </c>
      <c r="D199" s="104" t="s">
        <v>84</v>
      </c>
      <c r="E199" s="110"/>
      <c r="F199" s="110" t="n">
        <v>1000</v>
      </c>
      <c r="G199" s="110" t="n">
        <v>1000</v>
      </c>
      <c r="H199" s="61"/>
      <c r="I199" s="69"/>
    </row>
    <row r="200" customFormat="false" ht="12" hidden="false" customHeight="false" outlineLevel="0" collapsed="false">
      <c r="A200" s="57"/>
      <c r="B200" s="57"/>
      <c r="C200" s="103" t="s">
        <v>121</v>
      </c>
      <c r="D200" s="104" t="s">
        <v>122</v>
      </c>
      <c r="E200" s="91"/>
      <c r="F200" s="91" t="n">
        <v>562800</v>
      </c>
      <c r="G200" s="91" t="n">
        <v>562800</v>
      </c>
      <c r="H200" s="61"/>
      <c r="I200" s="69"/>
    </row>
    <row r="201" customFormat="false" ht="12" hidden="false" customHeight="false" outlineLevel="0" collapsed="false">
      <c r="A201" s="57"/>
      <c r="B201" s="57"/>
      <c r="C201" s="103" t="s">
        <v>123</v>
      </c>
      <c r="D201" s="104" t="s">
        <v>124</v>
      </c>
      <c r="E201" s="91"/>
      <c r="F201" s="91" t="n">
        <v>50000</v>
      </c>
      <c r="G201" s="91" t="n">
        <v>50000</v>
      </c>
      <c r="H201" s="61"/>
      <c r="I201" s="69"/>
    </row>
    <row r="202" customFormat="false" ht="12" hidden="false" customHeight="false" outlineLevel="0" collapsed="false">
      <c r="A202" s="57"/>
      <c r="B202" s="57"/>
      <c r="C202" s="98"/>
      <c r="D202" s="99" t="s">
        <v>129</v>
      </c>
      <c r="E202" s="105" t="n">
        <f aca="false">SUM(E203:E221)</f>
        <v>0</v>
      </c>
      <c r="F202" s="105" t="n">
        <f aca="false">SUM(F203:F221)</f>
        <v>1407565</v>
      </c>
      <c r="G202" s="105" t="n">
        <f aca="false">SUM(G203:G221)</f>
        <v>1407565</v>
      </c>
      <c r="H202" s="106"/>
      <c r="I202" s="107"/>
    </row>
    <row r="203" customFormat="false" ht="12" hidden="false" customHeight="false" outlineLevel="0" collapsed="false">
      <c r="A203" s="57"/>
      <c r="B203" s="57"/>
      <c r="C203" s="103" t="n">
        <v>3020</v>
      </c>
      <c r="D203" s="104" t="s">
        <v>116</v>
      </c>
      <c r="E203" s="108"/>
      <c r="F203" s="108" t="n">
        <v>3164</v>
      </c>
      <c r="G203" s="108" t="n">
        <v>3164</v>
      </c>
      <c r="H203" s="61"/>
      <c r="I203" s="69"/>
    </row>
    <row r="204" customFormat="false" ht="12" hidden="false" customHeight="false" outlineLevel="0" collapsed="false">
      <c r="A204" s="57"/>
      <c r="B204" s="57"/>
      <c r="C204" s="103" t="n">
        <v>4010</v>
      </c>
      <c r="D204" s="104" t="s">
        <v>69</v>
      </c>
      <c r="E204" s="59"/>
      <c r="F204" s="59" t="n">
        <v>332800</v>
      </c>
      <c r="G204" s="59" t="n">
        <v>332800</v>
      </c>
      <c r="H204" s="61"/>
      <c r="I204" s="69"/>
    </row>
    <row r="205" customFormat="false" ht="12" hidden="false" customHeight="false" outlineLevel="0" collapsed="false">
      <c r="A205" s="57"/>
      <c r="B205" s="57"/>
      <c r="C205" s="103" t="n">
        <v>4040</v>
      </c>
      <c r="D205" s="104" t="s">
        <v>70</v>
      </c>
      <c r="E205" s="59"/>
      <c r="F205" s="59" t="n">
        <v>31000</v>
      </c>
      <c r="G205" s="59" t="n">
        <v>31000</v>
      </c>
      <c r="H205" s="61"/>
      <c r="I205" s="69"/>
    </row>
    <row r="206" customFormat="false" ht="12" hidden="false" customHeight="false" outlineLevel="0" collapsed="false">
      <c r="A206" s="57"/>
      <c r="B206" s="57"/>
      <c r="C206" s="103" t="n">
        <v>4110</v>
      </c>
      <c r="D206" s="104" t="s">
        <v>71</v>
      </c>
      <c r="E206" s="59"/>
      <c r="F206" s="59" t="n">
        <v>168007</v>
      </c>
      <c r="G206" s="59" t="n">
        <v>168007</v>
      </c>
      <c r="H206" s="61"/>
      <c r="I206" s="69"/>
    </row>
    <row r="207" customFormat="false" ht="12" hidden="false" customHeight="false" outlineLevel="0" collapsed="false">
      <c r="A207" s="57"/>
      <c r="B207" s="57"/>
      <c r="C207" s="103" t="n">
        <v>4120</v>
      </c>
      <c r="D207" s="104" t="s">
        <v>72</v>
      </c>
      <c r="E207" s="59"/>
      <c r="F207" s="59" t="n">
        <v>24072</v>
      </c>
      <c r="G207" s="59" t="n">
        <v>24072</v>
      </c>
      <c r="H207" s="61"/>
      <c r="I207" s="69"/>
    </row>
    <row r="208" customFormat="false" ht="12" hidden="false" customHeight="false" outlineLevel="0" collapsed="false">
      <c r="A208" s="57"/>
      <c r="B208" s="57"/>
      <c r="C208" s="103" t="n">
        <v>4210</v>
      </c>
      <c r="D208" s="104" t="s">
        <v>27</v>
      </c>
      <c r="E208" s="59"/>
      <c r="F208" s="59" t="n">
        <v>17500</v>
      </c>
      <c r="G208" s="59" t="n">
        <v>17500</v>
      </c>
      <c r="H208" s="61"/>
      <c r="I208" s="69"/>
    </row>
    <row r="209" customFormat="false" ht="12" hidden="false" customHeight="false" outlineLevel="0" collapsed="false">
      <c r="A209" s="57"/>
      <c r="B209" s="57"/>
      <c r="C209" s="103" t="s">
        <v>118</v>
      </c>
      <c r="D209" s="104" t="s">
        <v>119</v>
      </c>
      <c r="E209" s="59"/>
      <c r="F209" s="59" t="n">
        <v>5000</v>
      </c>
      <c r="G209" s="59" t="n">
        <v>5000</v>
      </c>
      <c r="H209" s="61"/>
      <c r="I209" s="69"/>
    </row>
    <row r="210" customFormat="false" ht="12" hidden="false" customHeight="false" outlineLevel="0" collapsed="false">
      <c r="A210" s="57"/>
      <c r="B210" s="57"/>
      <c r="C210" s="103" t="n">
        <v>4260</v>
      </c>
      <c r="D210" s="104" t="s">
        <v>74</v>
      </c>
      <c r="E210" s="68"/>
      <c r="F210" s="68" t="n">
        <v>62000</v>
      </c>
      <c r="G210" s="68" t="n">
        <v>62000</v>
      </c>
      <c r="H210" s="61"/>
      <c r="I210" s="69"/>
    </row>
    <row r="211" customFormat="false" ht="12" hidden="false" customHeight="false" outlineLevel="0" collapsed="false">
      <c r="A211" s="57"/>
      <c r="B211" s="57"/>
      <c r="C211" s="103" t="n">
        <v>4270</v>
      </c>
      <c r="D211" s="104" t="s">
        <v>28</v>
      </c>
      <c r="E211" s="59"/>
      <c r="F211" s="59" t="n">
        <v>2700</v>
      </c>
      <c r="G211" s="59" t="n">
        <v>2700</v>
      </c>
      <c r="H211" s="61"/>
      <c r="I211" s="69"/>
    </row>
    <row r="212" customFormat="false" ht="12" hidden="false" customHeight="false" outlineLevel="0" collapsed="false">
      <c r="A212" s="57"/>
      <c r="B212" s="57"/>
      <c r="C212" s="103" t="n">
        <v>4280</v>
      </c>
      <c r="D212" s="104" t="s">
        <v>75</v>
      </c>
      <c r="E212" s="59"/>
      <c r="F212" s="59" t="n">
        <v>700</v>
      </c>
      <c r="G212" s="59" t="n">
        <v>700</v>
      </c>
      <c r="H212" s="61"/>
      <c r="I212" s="69"/>
    </row>
    <row r="213" customFormat="false" ht="12" hidden="false" customHeight="false" outlineLevel="0" collapsed="false">
      <c r="A213" s="57"/>
      <c r="B213" s="57"/>
      <c r="C213" s="103" t="n">
        <v>4300</v>
      </c>
      <c r="D213" s="104" t="s">
        <v>29</v>
      </c>
      <c r="E213" s="59"/>
      <c r="F213" s="59" t="n">
        <v>26500</v>
      </c>
      <c r="G213" s="59" t="n">
        <v>26500</v>
      </c>
      <c r="H213" s="61"/>
      <c r="I213" s="69"/>
    </row>
    <row r="214" customFormat="false" ht="12" hidden="false" customHeight="false" outlineLevel="0" collapsed="false">
      <c r="A214" s="57"/>
      <c r="B214" s="57"/>
      <c r="C214" s="103" t="n">
        <v>4360</v>
      </c>
      <c r="D214" s="104" t="s">
        <v>76</v>
      </c>
      <c r="E214" s="59"/>
      <c r="F214" s="59" t="n">
        <v>2100</v>
      </c>
      <c r="G214" s="59" t="n">
        <v>2100</v>
      </c>
      <c r="H214" s="61"/>
      <c r="I214" s="69"/>
    </row>
    <row r="215" customFormat="false" ht="12" hidden="false" customHeight="false" outlineLevel="0" collapsed="false">
      <c r="A215" s="57"/>
      <c r="B215" s="57"/>
      <c r="C215" s="103" t="n">
        <v>4410</v>
      </c>
      <c r="D215" s="104" t="s">
        <v>77</v>
      </c>
      <c r="E215" s="59"/>
      <c r="F215" s="59" t="n">
        <v>300</v>
      </c>
      <c r="G215" s="59" t="n">
        <v>300</v>
      </c>
      <c r="H215" s="61"/>
      <c r="I215" s="69"/>
    </row>
    <row r="216" customFormat="false" ht="12" hidden="false" customHeight="false" outlineLevel="0" collapsed="false">
      <c r="A216" s="57"/>
      <c r="B216" s="57"/>
      <c r="C216" s="103" t="s">
        <v>30</v>
      </c>
      <c r="D216" s="104" t="s">
        <v>31</v>
      </c>
      <c r="E216" s="59"/>
      <c r="F216" s="59" t="n">
        <v>641</v>
      </c>
      <c r="G216" s="59" t="n">
        <v>641</v>
      </c>
      <c r="H216" s="61"/>
      <c r="I216" s="69"/>
    </row>
    <row r="217" customFormat="false" ht="12" hidden="false" customHeight="false" outlineLevel="0" collapsed="false">
      <c r="A217" s="57"/>
      <c r="B217" s="57"/>
      <c r="C217" s="103" t="n">
        <v>4440</v>
      </c>
      <c r="D217" s="104" t="s">
        <v>79</v>
      </c>
      <c r="E217" s="110"/>
      <c r="F217" s="110" t="n">
        <v>63381</v>
      </c>
      <c r="G217" s="110" t="n">
        <v>63381</v>
      </c>
      <c r="H217" s="61"/>
      <c r="I217" s="69"/>
    </row>
    <row r="218" customFormat="false" ht="24" hidden="false" customHeight="false" outlineLevel="0" collapsed="false">
      <c r="A218" s="57"/>
      <c r="B218" s="57"/>
      <c r="C218" s="103" t="s">
        <v>130</v>
      </c>
      <c r="D218" s="104" t="s">
        <v>82</v>
      </c>
      <c r="E218" s="91"/>
      <c r="F218" s="91" t="n">
        <v>1000</v>
      </c>
      <c r="G218" s="91" t="n">
        <v>1000</v>
      </c>
      <c r="H218" s="61"/>
      <c r="I218" s="69"/>
    </row>
    <row r="219" customFormat="false" ht="12" hidden="false" customHeight="false" outlineLevel="0" collapsed="false">
      <c r="A219" s="57"/>
      <c r="B219" s="57"/>
      <c r="C219" s="103" t="s">
        <v>83</v>
      </c>
      <c r="D219" s="104" t="s">
        <v>84</v>
      </c>
      <c r="E219" s="91"/>
      <c r="F219" s="91" t="n">
        <v>1000</v>
      </c>
      <c r="G219" s="91" t="n">
        <v>1000</v>
      </c>
      <c r="H219" s="61"/>
      <c r="I219" s="62"/>
    </row>
    <row r="220" customFormat="false" ht="12" hidden="false" customHeight="false" outlineLevel="0" collapsed="false">
      <c r="A220" s="57"/>
      <c r="B220" s="57"/>
      <c r="C220" s="103" t="s">
        <v>121</v>
      </c>
      <c r="D220" s="104" t="s">
        <v>122</v>
      </c>
      <c r="E220" s="91"/>
      <c r="F220" s="91" t="n">
        <v>606700</v>
      </c>
      <c r="G220" s="91" t="n">
        <v>606700</v>
      </c>
      <c r="H220" s="61"/>
      <c r="I220" s="62"/>
    </row>
    <row r="221" customFormat="false" ht="12" hidden="false" customHeight="false" outlineLevel="0" collapsed="false">
      <c r="A221" s="57"/>
      <c r="B221" s="57"/>
      <c r="C221" s="103" t="s">
        <v>123</v>
      </c>
      <c r="D221" s="104" t="s">
        <v>124</v>
      </c>
      <c r="E221" s="91"/>
      <c r="F221" s="91" t="n">
        <v>59000</v>
      </c>
      <c r="G221" s="91" t="n">
        <v>59000</v>
      </c>
      <c r="H221" s="61"/>
      <c r="I221" s="62"/>
    </row>
    <row r="222" customFormat="false" ht="12" hidden="false" customHeight="false" outlineLevel="0" collapsed="false">
      <c r="A222" s="57"/>
      <c r="B222" s="57"/>
      <c r="C222" s="98"/>
      <c r="D222" s="99" t="s">
        <v>131</v>
      </c>
      <c r="E222" s="105" t="n">
        <f aca="false">SUM(E223:E241)</f>
        <v>0</v>
      </c>
      <c r="F222" s="105" t="n">
        <f aca="false">SUM(F223:F241)</f>
        <v>1320913</v>
      </c>
      <c r="G222" s="105" t="n">
        <f aca="false">SUM(G223:G241)</f>
        <v>1320913</v>
      </c>
      <c r="H222" s="106"/>
      <c r="I222" s="107"/>
    </row>
    <row r="223" customFormat="false" ht="12" hidden="false" customHeight="false" outlineLevel="0" collapsed="false">
      <c r="A223" s="57"/>
      <c r="B223" s="57"/>
      <c r="C223" s="103" t="n">
        <v>3020</v>
      </c>
      <c r="D223" s="104" t="s">
        <v>116</v>
      </c>
      <c r="E223" s="91"/>
      <c r="F223" s="91" t="n">
        <v>2410</v>
      </c>
      <c r="G223" s="91" t="n">
        <v>2410</v>
      </c>
      <c r="H223" s="61"/>
      <c r="I223" s="69"/>
    </row>
    <row r="224" customFormat="false" ht="12" hidden="false" customHeight="false" outlineLevel="0" collapsed="false">
      <c r="A224" s="57"/>
      <c r="B224" s="57"/>
      <c r="C224" s="103" t="n">
        <v>4010</v>
      </c>
      <c r="D224" s="104" t="s">
        <v>69</v>
      </c>
      <c r="E224" s="108"/>
      <c r="F224" s="108" t="n">
        <v>402300</v>
      </c>
      <c r="G224" s="108" t="n">
        <v>402300</v>
      </c>
      <c r="H224" s="61"/>
      <c r="I224" s="69"/>
    </row>
    <row r="225" customFormat="false" ht="12" hidden="false" customHeight="false" outlineLevel="0" collapsed="false">
      <c r="A225" s="57"/>
      <c r="B225" s="57"/>
      <c r="C225" s="103" t="n">
        <v>4040</v>
      </c>
      <c r="D225" s="104" t="s">
        <v>70</v>
      </c>
      <c r="E225" s="59"/>
      <c r="F225" s="59" t="n">
        <v>32000</v>
      </c>
      <c r="G225" s="59" t="n">
        <v>32000</v>
      </c>
      <c r="H225" s="61"/>
      <c r="I225" s="69"/>
    </row>
    <row r="226" customFormat="false" ht="12" hidden="false" customHeight="false" outlineLevel="0" collapsed="false">
      <c r="A226" s="57"/>
      <c r="B226" s="57"/>
      <c r="C226" s="103" t="n">
        <v>4110</v>
      </c>
      <c r="D226" s="104" t="s">
        <v>71</v>
      </c>
      <c r="E226" s="59"/>
      <c r="F226" s="59" t="n">
        <v>165962</v>
      </c>
      <c r="G226" s="59" t="n">
        <v>165962</v>
      </c>
      <c r="H226" s="61"/>
      <c r="I226" s="69"/>
    </row>
    <row r="227" customFormat="false" ht="12" hidden="false" customHeight="false" outlineLevel="0" collapsed="false">
      <c r="A227" s="57"/>
      <c r="B227" s="57"/>
      <c r="C227" s="103" t="n">
        <v>4120</v>
      </c>
      <c r="D227" s="104" t="s">
        <v>72</v>
      </c>
      <c r="E227" s="59"/>
      <c r="F227" s="59" t="n">
        <v>23394</v>
      </c>
      <c r="G227" s="59" t="n">
        <v>23394</v>
      </c>
      <c r="H227" s="61"/>
      <c r="I227" s="69"/>
    </row>
    <row r="228" customFormat="false" ht="12" hidden="false" customHeight="false" outlineLevel="0" collapsed="false">
      <c r="A228" s="57"/>
      <c r="B228" s="57"/>
      <c r="C228" s="103" t="n">
        <v>4210</v>
      </c>
      <c r="D228" s="104" t="s">
        <v>27</v>
      </c>
      <c r="E228" s="59"/>
      <c r="F228" s="59" t="n">
        <v>15500</v>
      </c>
      <c r="G228" s="59" t="n">
        <v>15500</v>
      </c>
      <c r="H228" s="61"/>
      <c r="I228" s="69"/>
    </row>
    <row r="229" customFormat="false" ht="12" hidden="false" customHeight="false" outlineLevel="0" collapsed="false">
      <c r="A229" s="57"/>
      <c r="B229" s="57"/>
      <c r="C229" s="103" t="s">
        <v>118</v>
      </c>
      <c r="D229" s="104" t="s">
        <v>119</v>
      </c>
      <c r="E229" s="59"/>
      <c r="F229" s="59" t="n">
        <v>5000</v>
      </c>
      <c r="G229" s="59" t="n">
        <v>5000</v>
      </c>
      <c r="H229" s="61"/>
      <c r="I229" s="69"/>
    </row>
    <row r="230" customFormat="false" ht="12" hidden="false" customHeight="false" outlineLevel="0" collapsed="false">
      <c r="A230" s="57"/>
      <c r="B230" s="57"/>
      <c r="C230" s="103" t="n">
        <v>4260</v>
      </c>
      <c r="D230" s="104" t="s">
        <v>74</v>
      </c>
      <c r="E230" s="68"/>
      <c r="F230" s="68" t="n">
        <v>60000</v>
      </c>
      <c r="G230" s="68" t="n">
        <v>60000</v>
      </c>
      <c r="H230" s="61"/>
      <c r="I230" s="69"/>
    </row>
    <row r="231" customFormat="false" ht="12" hidden="false" customHeight="false" outlineLevel="0" collapsed="false">
      <c r="A231" s="57"/>
      <c r="B231" s="57"/>
      <c r="C231" s="103" t="n">
        <v>4270</v>
      </c>
      <c r="D231" s="104" t="s">
        <v>28</v>
      </c>
      <c r="E231" s="68"/>
      <c r="F231" s="68" t="n">
        <v>3700</v>
      </c>
      <c r="G231" s="68" t="n">
        <v>3700</v>
      </c>
      <c r="H231" s="61"/>
      <c r="I231" s="78"/>
    </row>
    <row r="232" customFormat="false" ht="12" hidden="false" customHeight="false" outlineLevel="0" collapsed="false">
      <c r="A232" s="57"/>
      <c r="B232" s="57"/>
      <c r="C232" s="103" t="n">
        <v>4280</v>
      </c>
      <c r="D232" s="104" t="s">
        <v>75</v>
      </c>
      <c r="E232" s="59"/>
      <c r="F232" s="59" t="n">
        <v>700</v>
      </c>
      <c r="G232" s="59" t="n">
        <v>700</v>
      </c>
      <c r="H232" s="61"/>
      <c r="I232" s="69"/>
    </row>
    <row r="233" customFormat="false" ht="12" hidden="false" customHeight="false" outlineLevel="0" collapsed="false">
      <c r="A233" s="57"/>
      <c r="B233" s="57"/>
      <c r="C233" s="103" t="n">
        <v>4300</v>
      </c>
      <c r="D233" s="104" t="s">
        <v>29</v>
      </c>
      <c r="E233" s="59"/>
      <c r="F233" s="59" t="n">
        <v>26285</v>
      </c>
      <c r="G233" s="59" t="n">
        <v>26285</v>
      </c>
      <c r="H233" s="61"/>
      <c r="I233" s="69"/>
    </row>
    <row r="234" customFormat="false" ht="12" hidden="false" customHeight="false" outlineLevel="0" collapsed="false">
      <c r="A234" s="57"/>
      <c r="B234" s="57"/>
      <c r="C234" s="103" t="n">
        <v>4360</v>
      </c>
      <c r="D234" s="104" t="s">
        <v>76</v>
      </c>
      <c r="E234" s="59"/>
      <c r="F234" s="59" t="n">
        <v>2000</v>
      </c>
      <c r="G234" s="59" t="n">
        <v>2000</v>
      </c>
      <c r="H234" s="61"/>
      <c r="I234" s="69"/>
    </row>
    <row r="235" customFormat="false" ht="12" hidden="false" customHeight="false" outlineLevel="0" collapsed="false">
      <c r="A235" s="57"/>
      <c r="B235" s="57"/>
      <c r="C235" s="103" t="n">
        <v>4410</v>
      </c>
      <c r="D235" s="104" t="s">
        <v>77</v>
      </c>
      <c r="E235" s="59"/>
      <c r="F235" s="59" t="n">
        <v>300</v>
      </c>
      <c r="G235" s="59" t="n">
        <v>300</v>
      </c>
      <c r="H235" s="61"/>
      <c r="I235" s="69"/>
    </row>
    <row r="236" customFormat="false" ht="12" hidden="false" customHeight="false" outlineLevel="0" collapsed="false">
      <c r="A236" s="57"/>
      <c r="B236" s="57"/>
      <c r="C236" s="103" t="n">
        <v>4430</v>
      </c>
      <c r="D236" s="104" t="s">
        <v>31</v>
      </c>
      <c r="E236" s="59"/>
      <c r="F236" s="59" t="n">
        <v>1652</v>
      </c>
      <c r="G236" s="59" t="n">
        <v>1652</v>
      </c>
      <c r="H236" s="61"/>
      <c r="I236" s="69"/>
    </row>
    <row r="237" customFormat="false" ht="12" hidden="false" customHeight="false" outlineLevel="0" collapsed="false">
      <c r="A237" s="57"/>
      <c r="B237" s="57"/>
      <c r="C237" s="103" t="n">
        <v>4440</v>
      </c>
      <c r="D237" s="104" t="s">
        <v>79</v>
      </c>
      <c r="E237" s="59"/>
      <c r="F237" s="59" t="n">
        <v>57110</v>
      </c>
      <c r="G237" s="59" t="n">
        <v>57110</v>
      </c>
      <c r="H237" s="61"/>
      <c r="I237" s="69"/>
    </row>
    <row r="238" customFormat="false" ht="24" hidden="false" customHeight="false" outlineLevel="0" collapsed="false">
      <c r="A238" s="57"/>
      <c r="B238" s="57"/>
      <c r="C238" s="103" t="n">
        <v>4700</v>
      </c>
      <c r="D238" s="104" t="s">
        <v>82</v>
      </c>
      <c r="E238" s="59"/>
      <c r="F238" s="59" t="n">
        <v>1000</v>
      </c>
      <c r="G238" s="59" t="n">
        <v>1000</v>
      </c>
      <c r="H238" s="61"/>
      <c r="I238" s="62"/>
    </row>
    <row r="239" customFormat="false" ht="12" hidden="false" customHeight="false" outlineLevel="0" collapsed="false">
      <c r="A239" s="57"/>
      <c r="B239" s="57"/>
      <c r="C239" s="103" t="s">
        <v>83</v>
      </c>
      <c r="D239" s="104" t="s">
        <v>84</v>
      </c>
      <c r="E239" s="59"/>
      <c r="F239" s="59" t="n">
        <v>1000</v>
      </c>
      <c r="G239" s="59" t="n">
        <v>1000</v>
      </c>
      <c r="H239" s="61"/>
      <c r="I239" s="62"/>
    </row>
    <row r="240" customFormat="false" ht="12" hidden="false" customHeight="false" outlineLevel="0" collapsed="false">
      <c r="A240" s="57"/>
      <c r="B240" s="57"/>
      <c r="C240" s="103" t="s">
        <v>121</v>
      </c>
      <c r="D240" s="104" t="s">
        <v>122</v>
      </c>
      <c r="E240" s="59"/>
      <c r="F240" s="59" t="n">
        <v>470600</v>
      </c>
      <c r="G240" s="59" t="n">
        <v>470600</v>
      </c>
      <c r="H240" s="61"/>
      <c r="I240" s="62"/>
    </row>
    <row r="241" customFormat="false" ht="12" hidden="false" customHeight="false" outlineLevel="0" collapsed="false">
      <c r="A241" s="57"/>
      <c r="B241" s="57"/>
      <c r="C241" s="103" t="s">
        <v>123</v>
      </c>
      <c r="D241" s="104" t="s">
        <v>124</v>
      </c>
      <c r="E241" s="59"/>
      <c r="F241" s="59" t="n">
        <v>50000</v>
      </c>
      <c r="G241" s="59" t="n">
        <v>50000</v>
      </c>
      <c r="H241" s="61"/>
      <c r="I241" s="62"/>
    </row>
    <row r="242" customFormat="false" ht="12" hidden="false" customHeight="false" outlineLevel="0" collapsed="false">
      <c r="A242" s="57"/>
      <c r="B242" s="57"/>
      <c r="C242" s="98"/>
      <c r="D242" s="121" t="s">
        <v>132</v>
      </c>
      <c r="E242" s="59"/>
      <c r="F242" s="59"/>
      <c r="G242" s="59"/>
      <c r="H242" s="61"/>
      <c r="I242" s="62"/>
    </row>
    <row r="243" customFormat="false" ht="24" hidden="false" customHeight="false" outlineLevel="0" collapsed="false">
      <c r="A243" s="57"/>
      <c r="B243" s="57"/>
      <c r="C243" s="57" t="s">
        <v>133</v>
      </c>
      <c r="D243" s="58" t="s">
        <v>134</v>
      </c>
      <c r="E243" s="68" t="n">
        <v>500000</v>
      </c>
      <c r="F243" s="68"/>
      <c r="G243" s="59" t="n">
        <v>500000</v>
      </c>
      <c r="H243" s="61"/>
      <c r="I243" s="62"/>
    </row>
    <row r="244" s="87" customFormat="true" ht="12" hidden="false" customHeight="false" outlineLevel="0" collapsed="false">
      <c r="A244" s="122"/>
      <c r="B244" s="122"/>
      <c r="C244" s="122"/>
      <c r="D244" s="123" t="s">
        <v>135</v>
      </c>
      <c r="E244" s="84" t="n">
        <f aca="false">SUM(E245:E245)</f>
        <v>30000</v>
      </c>
      <c r="F244" s="84" t="n">
        <f aca="false">SUM(F245:F245)</f>
        <v>0</v>
      </c>
      <c r="G244" s="84" t="n">
        <v>30000</v>
      </c>
      <c r="H244" s="48"/>
      <c r="I244" s="85"/>
    </row>
    <row r="245" s="70" customFormat="true" ht="12" hidden="false" customHeight="false" outlineLevel="0" collapsed="false">
      <c r="A245" s="66"/>
      <c r="B245" s="66"/>
      <c r="C245" s="66" t="n">
        <v>4430</v>
      </c>
      <c r="D245" s="67" t="s">
        <v>31</v>
      </c>
      <c r="E245" s="68" t="n">
        <v>30000</v>
      </c>
      <c r="F245" s="59"/>
      <c r="G245" s="68" t="n">
        <v>30000</v>
      </c>
      <c r="H245" s="61"/>
      <c r="I245" s="78"/>
    </row>
    <row r="246" s="87" customFormat="true" ht="12" hidden="false" customHeight="false" outlineLevel="0" collapsed="false">
      <c r="A246" s="51"/>
      <c r="B246" s="51" t="n">
        <v>80106</v>
      </c>
      <c r="C246" s="51"/>
      <c r="D246" s="52" t="s">
        <v>136</v>
      </c>
      <c r="E246" s="64" t="n">
        <f aca="false">SUM(E247)</f>
        <v>40000</v>
      </c>
      <c r="F246" s="64" t="n">
        <f aca="false">SUM(F247)</f>
        <v>0</v>
      </c>
      <c r="G246" s="64" t="n">
        <v>40000</v>
      </c>
      <c r="H246" s="48"/>
      <c r="I246" s="65"/>
    </row>
    <row r="247" s="70" customFormat="true" ht="24" hidden="false" customHeight="false" outlineLevel="0" collapsed="false">
      <c r="A247" s="66"/>
      <c r="B247" s="66"/>
      <c r="C247" s="66" t="n">
        <v>2540</v>
      </c>
      <c r="D247" s="67" t="s">
        <v>134</v>
      </c>
      <c r="E247" s="68" t="n">
        <v>40000</v>
      </c>
      <c r="F247" s="68"/>
      <c r="G247" s="68" t="n">
        <v>40000</v>
      </c>
      <c r="H247" s="61"/>
      <c r="I247" s="78"/>
    </row>
    <row r="248" s="70" customFormat="true" ht="12" hidden="false" customHeight="false" outlineLevel="0" collapsed="false">
      <c r="A248" s="72"/>
      <c r="B248" s="72" t="s">
        <v>137</v>
      </c>
      <c r="C248" s="72"/>
      <c r="D248" s="73" t="s">
        <v>138</v>
      </c>
      <c r="E248" s="118" t="n">
        <f aca="false">SUM(E250+E258+E268)</f>
        <v>0</v>
      </c>
      <c r="F248" s="118" t="n">
        <f aca="false">SUM(F250+F258+F268)</f>
        <v>757186</v>
      </c>
      <c r="G248" s="118" t="n">
        <f aca="false">SUM(G250+G258+G268)</f>
        <v>757186</v>
      </c>
      <c r="H248" s="61"/>
      <c r="I248" s="78"/>
    </row>
    <row r="249" s="70" customFormat="true" ht="12" hidden="false" customHeight="false" outlineLevel="0" collapsed="false">
      <c r="A249" s="66"/>
      <c r="B249" s="66"/>
      <c r="C249" s="57"/>
      <c r="D249" s="58" t="s">
        <v>114</v>
      </c>
      <c r="E249" s="68"/>
      <c r="F249" s="68"/>
      <c r="G249" s="68"/>
      <c r="H249" s="61"/>
      <c r="I249" s="78"/>
    </row>
    <row r="250" s="126" customFormat="true" ht="12" hidden="false" customHeight="false" outlineLevel="0" collapsed="false">
      <c r="A250" s="124"/>
      <c r="B250" s="124"/>
      <c r="C250" s="98"/>
      <c r="D250" s="121" t="s">
        <v>115</v>
      </c>
      <c r="E250" s="48" t="n">
        <f aca="false">SUM(E251:E257)</f>
        <v>0</v>
      </c>
      <c r="F250" s="48" t="n">
        <f aca="false">SUM(F251:F257)</f>
        <v>300725</v>
      </c>
      <c r="G250" s="48" t="n">
        <f aca="false">SUM(G251:G257)</f>
        <v>300725</v>
      </c>
      <c r="H250" s="48"/>
      <c r="I250" s="125"/>
    </row>
    <row r="251" s="70" customFormat="true" ht="12" hidden="false" customHeight="false" outlineLevel="0" collapsed="false">
      <c r="A251" s="66"/>
      <c r="B251" s="66"/>
      <c r="C251" s="103" t="n">
        <v>3020</v>
      </c>
      <c r="D251" s="104" t="s">
        <v>116</v>
      </c>
      <c r="E251" s="68"/>
      <c r="F251" s="68" t="n">
        <v>800</v>
      </c>
      <c r="G251" s="68" t="n">
        <v>800</v>
      </c>
      <c r="H251" s="61"/>
      <c r="I251" s="78"/>
    </row>
    <row r="252" s="70" customFormat="true" ht="12" hidden="false" customHeight="false" outlineLevel="0" collapsed="false">
      <c r="A252" s="66"/>
      <c r="B252" s="66"/>
      <c r="C252" s="103" t="n">
        <v>4110</v>
      </c>
      <c r="D252" s="104" t="s">
        <v>71</v>
      </c>
      <c r="E252" s="68"/>
      <c r="F252" s="68" t="n">
        <v>32023</v>
      </c>
      <c r="G252" s="68" t="n">
        <v>32023</v>
      </c>
      <c r="H252" s="61"/>
      <c r="I252" s="78"/>
    </row>
    <row r="253" s="70" customFormat="true" ht="12" hidden="false" customHeight="false" outlineLevel="0" collapsed="false">
      <c r="A253" s="66"/>
      <c r="B253" s="66"/>
      <c r="C253" s="103" t="n">
        <v>4120</v>
      </c>
      <c r="D253" s="104" t="s">
        <v>72</v>
      </c>
      <c r="E253" s="68"/>
      <c r="F253" s="68" t="n">
        <v>4580</v>
      </c>
      <c r="G253" s="68" t="n">
        <v>4580</v>
      </c>
      <c r="H253" s="61"/>
      <c r="I253" s="78"/>
    </row>
    <row r="254" s="70" customFormat="true" ht="12" hidden="false" customHeight="false" outlineLevel="0" collapsed="false">
      <c r="A254" s="66"/>
      <c r="B254" s="66"/>
      <c r="C254" s="103" t="s">
        <v>50</v>
      </c>
      <c r="D254" s="104" t="s">
        <v>27</v>
      </c>
      <c r="E254" s="68"/>
      <c r="F254" s="68" t="n">
        <v>2000</v>
      </c>
      <c r="G254" s="68" t="n">
        <v>2000</v>
      </c>
      <c r="H254" s="61"/>
      <c r="I254" s="78"/>
    </row>
    <row r="255" s="70" customFormat="true" ht="12" hidden="false" customHeight="false" outlineLevel="0" collapsed="false">
      <c r="A255" s="66"/>
      <c r="B255" s="66"/>
      <c r="C255" s="103" t="n">
        <v>4440</v>
      </c>
      <c r="D255" s="104" t="s">
        <v>79</v>
      </c>
      <c r="E255" s="68"/>
      <c r="F255" s="68" t="n">
        <v>10050</v>
      </c>
      <c r="G255" s="68" t="n">
        <v>10050</v>
      </c>
      <c r="H255" s="61"/>
      <c r="I255" s="78"/>
    </row>
    <row r="256" s="70" customFormat="true" ht="12" hidden="false" customHeight="false" outlineLevel="0" collapsed="false">
      <c r="A256" s="66"/>
      <c r="B256" s="66"/>
      <c r="C256" s="103" t="s">
        <v>121</v>
      </c>
      <c r="D256" s="104" t="s">
        <v>122</v>
      </c>
      <c r="E256" s="68"/>
      <c r="F256" s="68" t="n">
        <v>237772</v>
      </c>
      <c r="G256" s="68" t="n">
        <v>237772</v>
      </c>
      <c r="H256" s="61"/>
      <c r="I256" s="78"/>
    </row>
    <row r="257" s="70" customFormat="true" ht="12" hidden="false" customHeight="false" outlineLevel="0" collapsed="false">
      <c r="A257" s="66"/>
      <c r="B257" s="66"/>
      <c r="C257" s="103" t="s">
        <v>123</v>
      </c>
      <c r="D257" s="104" t="s">
        <v>124</v>
      </c>
      <c r="E257" s="68"/>
      <c r="F257" s="68" t="n">
        <v>13500</v>
      </c>
      <c r="G257" s="68" t="n">
        <v>13500</v>
      </c>
      <c r="H257" s="61"/>
      <c r="I257" s="78"/>
    </row>
    <row r="258" s="126" customFormat="true" ht="12" hidden="false" customHeight="false" outlineLevel="0" collapsed="false">
      <c r="A258" s="124"/>
      <c r="B258" s="124"/>
      <c r="C258" s="98"/>
      <c r="D258" s="99" t="s">
        <v>125</v>
      </c>
      <c r="E258" s="48" t="n">
        <f aca="false">SUM(E259:E267)</f>
        <v>0</v>
      </c>
      <c r="F258" s="48" t="n">
        <f aca="false">SUM(F259:F267)</f>
        <v>221885</v>
      </c>
      <c r="G258" s="48" t="n">
        <f aca="false">SUM(G259:G267)</f>
        <v>221885</v>
      </c>
      <c r="H258" s="48"/>
      <c r="I258" s="125"/>
    </row>
    <row r="259" s="70" customFormat="true" ht="12" hidden="false" customHeight="false" outlineLevel="0" collapsed="false">
      <c r="A259" s="66"/>
      <c r="B259" s="66"/>
      <c r="C259" s="103" t="n">
        <v>3020</v>
      </c>
      <c r="D259" s="104" t="s">
        <v>116</v>
      </c>
      <c r="E259" s="68"/>
      <c r="F259" s="68" t="n">
        <v>2000</v>
      </c>
      <c r="G259" s="68" t="n">
        <v>2000</v>
      </c>
      <c r="H259" s="61"/>
      <c r="I259" s="78"/>
    </row>
    <row r="260" s="70" customFormat="true" ht="12" hidden="false" customHeight="false" outlineLevel="0" collapsed="false">
      <c r="A260" s="66"/>
      <c r="B260" s="66"/>
      <c r="C260" s="103" t="n">
        <v>4110</v>
      </c>
      <c r="D260" s="104" t="s">
        <v>71</v>
      </c>
      <c r="E260" s="68"/>
      <c r="F260" s="68" t="n">
        <v>30000</v>
      </c>
      <c r="G260" s="68" t="n">
        <v>30000</v>
      </c>
      <c r="H260" s="61"/>
      <c r="I260" s="78"/>
    </row>
    <row r="261" s="70" customFormat="true" ht="12" hidden="false" customHeight="false" outlineLevel="0" collapsed="false">
      <c r="A261" s="66"/>
      <c r="B261" s="66"/>
      <c r="C261" s="103" t="n">
        <v>4120</v>
      </c>
      <c r="D261" s="104" t="s">
        <v>72</v>
      </c>
      <c r="E261" s="68"/>
      <c r="F261" s="68" t="n">
        <v>4500</v>
      </c>
      <c r="G261" s="68" t="n">
        <v>4500</v>
      </c>
      <c r="H261" s="61"/>
      <c r="I261" s="78"/>
    </row>
    <row r="262" s="70" customFormat="true" ht="12" hidden="false" customHeight="false" outlineLevel="0" collapsed="false">
      <c r="A262" s="66"/>
      <c r="B262" s="66"/>
      <c r="C262" s="103" t="s">
        <v>50</v>
      </c>
      <c r="D262" s="104" t="s">
        <v>27</v>
      </c>
      <c r="E262" s="68"/>
      <c r="F262" s="68" t="n">
        <v>3000</v>
      </c>
      <c r="G262" s="68" t="n">
        <v>3000</v>
      </c>
      <c r="H262" s="61"/>
      <c r="I262" s="78"/>
    </row>
    <row r="263" s="70" customFormat="true" ht="12" hidden="false" customHeight="false" outlineLevel="0" collapsed="false">
      <c r="A263" s="66"/>
      <c r="B263" s="66"/>
      <c r="C263" s="103" t="s">
        <v>139</v>
      </c>
      <c r="D263" s="104" t="s">
        <v>75</v>
      </c>
      <c r="E263" s="68"/>
      <c r="F263" s="68" t="n">
        <v>300</v>
      </c>
      <c r="G263" s="68" t="n">
        <v>300</v>
      </c>
      <c r="H263" s="61"/>
      <c r="I263" s="78"/>
    </row>
    <row r="264" s="70" customFormat="true" ht="12" hidden="false" customHeight="false" outlineLevel="0" collapsed="false">
      <c r="A264" s="66"/>
      <c r="B264" s="66"/>
      <c r="C264" s="103" t="n">
        <v>4440</v>
      </c>
      <c r="D264" s="104" t="s">
        <v>79</v>
      </c>
      <c r="E264" s="68"/>
      <c r="F264" s="68" t="n">
        <v>9085</v>
      </c>
      <c r="G264" s="68" t="n">
        <v>9085</v>
      </c>
      <c r="H264" s="61"/>
      <c r="I264" s="78"/>
    </row>
    <row r="265" s="70" customFormat="true" ht="12" hidden="false" customHeight="false" outlineLevel="0" collapsed="false">
      <c r="A265" s="66"/>
      <c r="B265" s="66"/>
      <c r="C265" s="103" t="s">
        <v>83</v>
      </c>
      <c r="D265" s="104" t="s">
        <v>84</v>
      </c>
      <c r="E265" s="68"/>
      <c r="F265" s="68" t="n">
        <v>1000</v>
      </c>
      <c r="G265" s="68" t="n">
        <v>1000</v>
      </c>
      <c r="H265" s="61"/>
      <c r="I265" s="78"/>
    </row>
    <row r="266" s="70" customFormat="true" ht="12" hidden="false" customHeight="false" outlineLevel="0" collapsed="false">
      <c r="A266" s="66"/>
      <c r="B266" s="66"/>
      <c r="C266" s="103" t="s">
        <v>121</v>
      </c>
      <c r="D266" s="104" t="s">
        <v>122</v>
      </c>
      <c r="E266" s="68"/>
      <c r="F266" s="68" t="n">
        <v>160000</v>
      </c>
      <c r="G266" s="68" t="n">
        <v>160000</v>
      </c>
      <c r="H266" s="61"/>
      <c r="I266" s="78"/>
    </row>
    <row r="267" s="70" customFormat="true" ht="12" hidden="false" customHeight="false" outlineLevel="0" collapsed="false">
      <c r="A267" s="66"/>
      <c r="B267" s="66"/>
      <c r="C267" s="103" t="s">
        <v>123</v>
      </c>
      <c r="D267" s="104" t="s">
        <v>124</v>
      </c>
      <c r="E267" s="68"/>
      <c r="F267" s="68" t="n">
        <v>12000</v>
      </c>
      <c r="G267" s="68" t="n">
        <v>12000</v>
      </c>
      <c r="H267" s="61"/>
      <c r="I267" s="78"/>
    </row>
    <row r="268" s="126" customFormat="true" ht="12" hidden="false" customHeight="false" outlineLevel="0" collapsed="false">
      <c r="A268" s="124"/>
      <c r="B268" s="124"/>
      <c r="C268" s="98"/>
      <c r="D268" s="99" t="s">
        <v>126</v>
      </c>
      <c r="E268" s="48" t="n">
        <f aca="false">SUM(E269:E276)</f>
        <v>0</v>
      </c>
      <c r="F268" s="48" t="n">
        <f aca="false">SUM(F269:F276)</f>
        <v>234576</v>
      </c>
      <c r="G268" s="48" t="n">
        <f aca="false">SUM(G269:G276)</f>
        <v>234576</v>
      </c>
      <c r="H268" s="48"/>
      <c r="I268" s="125"/>
    </row>
    <row r="269" s="70" customFormat="true" ht="12" hidden="false" customHeight="false" outlineLevel="0" collapsed="false">
      <c r="A269" s="66"/>
      <c r="B269" s="66"/>
      <c r="C269" s="103" t="n">
        <v>3020</v>
      </c>
      <c r="D269" s="104" t="s">
        <v>116</v>
      </c>
      <c r="E269" s="68"/>
      <c r="F269" s="68" t="n">
        <v>538</v>
      </c>
      <c r="G269" s="68" t="n">
        <v>538</v>
      </c>
      <c r="H269" s="61"/>
      <c r="I269" s="78"/>
    </row>
    <row r="270" s="70" customFormat="true" ht="12" hidden="false" customHeight="false" outlineLevel="0" collapsed="false">
      <c r="A270" s="66"/>
      <c r="B270" s="66"/>
      <c r="C270" s="103" t="n">
        <v>4110</v>
      </c>
      <c r="D270" s="104" t="s">
        <v>71</v>
      </c>
      <c r="E270" s="68"/>
      <c r="F270" s="68" t="n">
        <v>30369</v>
      </c>
      <c r="G270" s="68" t="n">
        <v>30369</v>
      </c>
      <c r="H270" s="61"/>
      <c r="I270" s="78"/>
    </row>
    <row r="271" s="70" customFormat="true" ht="12" hidden="false" customHeight="false" outlineLevel="0" collapsed="false">
      <c r="A271" s="66"/>
      <c r="B271" s="66"/>
      <c r="C271" s="103" t="n">
        <v>4120</v>
      </c>
      <c r="D271" s="104" t="s">
        <v>72</v>
      </c>
      <c r="E271" s="68"/>
      <c r="F271" s="68" t="n">
        <v>4319</v>
      </c>
      <c r="G271" s="68" t="n">
        <v>4319</v>
      </c>
      <c r="H271" s="61"/>
      <c r="I271" s="78"/>
    </row>
    <row r="272" s="70" customFormat="true" ht="12" hidden="false" customHeight="false" outlineLevel="0" collapsed="false">
      <c r="A272" s="66"/>
      <c r="B272" s="66"/>
      <c r="C272" s="103" t="n">
        <v>4210</v>
      </c>
      <c r="D272" s="104" t="s">
        <v>27</v>
      </c>
      <c r="E272" s="68"/>
      <c r="F272" s="68" t="n">
        <v>2000</v>
      </c>
      <c r="G272" s="68" t="n">
        <v>2000</v>
      </c>
      <c r="H272" s="61"/>
      <c r="I272" s="78"/>
    </row>
    <row r="273" s="70" customFormat="true" ht="12" hidden="false" customHeight="false" outlineLevel="0" collapsed="false">
      <c r="A273" s="66"/>
      <c r="B273" s="66"/>
      <c r="C273" s="103" t="n">
        <v>4440</v>
      </c>
      <c r="D273" s="104" t="s">
        <v>79</v>
      </c>
      <c r="E273" s="68"/>
      <c r="F273" s="68" t="n">
        <v>17073</v>
      </c>
      <c r="G273" s="68" t="n">
        <v>17073</v>
      </c>
      <c r="H273" s="61"/>
      <c r="I273" s="78"/>
    </row>
    <row r="274" s="70" customFormat="true" ht="12" hidden="false" customHeight="false" outlineLevel="0" collapsed="false">
      <c r="A274" s="66"/>
      <c r="B274" s="66"/>
      <c r="C274" s="103" t="s">
        <v>83</v>
      </c>
      <c r="D274" s="104" t="s">
        <v>84</v>
      </c>
      <c r="E274" s="68"/>
      <c r="F274" s="68" t="n">
        <v>2686</v>
      </c>
      <c r="G274" s="68" t="n">
        <v>2686</v>
      </c>
      <c r="H274" s="61"/>
      <c r="I274" s="78"/>
    </row>
    <row r="275" s="70" customFormat="true" ht="12" hidden="false" customHeight="false" outlineLevel="0" collapsed="false">
      <c r="A275" s="66"/>
      <c r="B275" s="66"/>
      <c r="C275" s="103" t="s">
        <v>121</v>
      </c>
      <c r="D275" s="104" t="s">
        <v>122</v>
      </c>
      <c r="E275" s="68"/>
      <c r="F275" s="68" t="n">
        <v>164411</v>
      </c>
      <c r="G275" s="68" t="n">
        <v>164411</v>
      </c>
      <c r="H275" s="61"/>
      <c r="I275" s="78"/>
    </row>
    <row r="276" s="70" customFormat="true" ht="12" hidden="false" customHeight="false" outlineLevel="0" collapsed="false">
      <c r="A276" s="66"/>
      <c r="B276" s="66"/>
      <c r="C276" s="103" t="s">
        <v>123</v>
      </c>
      <c r="D276" s="104" t="s">
        <v>124</v>
      </c>
      <c r="E276" s="68"/>
      <c r="F276" s="68" t="n">
        <v>13180</v>
      </c>
      <c r="G276" s="68" t="n">
        <v>13180</v>
      </c>
      <c r="H276" s="61"/>
      <c r="I276" s="78"/>
    </row>
    <row r="277" s="87" customFormat="true" ht="12" hidden="false" customHeight="false" outlineLevel="0" collapsed="false">
      <c r="A277" s="51"/>
      <c r="B277" s="51" t="n">
        <v>80113</v>
      </c>
      <c r="C277" s="51"/>
      <c r="D277" s="52" t="s">
        <v>140</v>
      </c>
      <c r="E277" s="64" t="n">
        <f aca="false">SUM(E278:E279)</f>
        <v>33000</v>
      </c>
      <c r="F277" s="64" t="n">
        <f aca="false">SUM(F278:F279)</f>
        <v>0</v>
      </c>
      <c r="G277" s="64" t="n">
        <f aca="false">SUM(G278:G279)</f>
        <v>33000</v>
      </c>
      <c r="H277" s="48"/>
      <c r="I277" s="65"/>
    </row>
    <row r="278" customFormat="false" ht="12" hidden="false" customHeight="false" outlineLevel="0" collapsed="false">
      <c r="A278" s="57"/>
      <c r="B278" s="57"/>
      <c r="C278" s="57" t="n">
        <v>4170</v>
      </c>
      <c r="D278" s="58" t="s">
        <v>60</v>
      </c>
      <c r="E278" s="59" t="n">
        <v>1000</v>
      </c>
      <c r="F278" s="59"/>
      <c r="G278" s="59" t="n">
        <v>1000</v>
      </c>
      <c r="H278" s="61"/>
      <c r="I278" s="62"/>
    </row>
    <row r="279" customFormat="false" ht="12" hidden="false" customHeight="false" outlineLevel="0" collapsed="false">
      <c r="A279" s="57"/>
      <c r="B279" s="57"/>
      <c r="C279" s="57" t="n">
        <v>4300</v>
      </c>
      <c r="D279" s="58" t="s">
        <v>29</v>
      </c>
      <c r="E279" s="59" t="n">
        <v>32000</v>
      </c>
      <c r="F279" s="59"/>
      <c r="G279" s="59" t="n">
        <v>32000</v>
      </c>
      <c r="H279" s="61"/>
      <c r="I279" s="62"/>
    </row>
    <row r="280" s="87" customFormat="true" ht="12" hidden="false" customHeight="false" outlineLevel="0" collapsed="false">
      <c r="A280" s="51"/>
      <c r="B280" s="51" t="n">
        <v>80146</v>
      </c>
      <c r="C280" s="51"/>
      <c r="D280" s="52" t="s">
        <v>141</v>
      </c>
      <c r="E280" s="64" t="n">
        <f aca="false">SUM(E281+E283+E286+E290+E292+E294)</f>
        <v>0</v>
      </c>
      <c r="F280" s="64" t="n">
        <f aca="false">SUM(F281+F283+F286+F290+F292+F294)</f>
        <v>69249</v>
      </c>
      <c r="G280" s="64" t="n">
        <f aca="false">SUM(G281+G283+G286+G290+G292+G294)</f>
        <v>69249</v>
      </c>
      <c r="H280" s="48"/>
      <c r="I280" s="65"/>
    </row>
    <row r="281" s="87" customFormat="true" ht="12" hidden="false" customHeight="false" outlineLevel="0" collapsed="false">
      <c r="A281" s="122"/>
      <c r="B281" s="122"/>
      <c r="C281" s="98"/>
      <c r="D281" s="99" t="s">
        <v>115</v>
      </c>
      <c r="E281" s="127" t="n">
        <f aca="false">SUM(E282:E282)</f>
        <v>0</v>
      </c>
      <c r="F281" s="127" t="n">
        <f aca="false">SUM(F282:F282)</f>
        <v>19300</v>
      </c>
      <c r="G281" s="127" t="n">
        <v>19300</v>
      </c>
      <c r="H281" s="101"/>
      <c r="I281" s="102"/>
    </row>
    <row r="282" customFormat="false" ht="24" hidden="false" customHeight="false" outlineLevel="0" collapsed="false">
      <c r="A282" s="57"/>
      <c r="B282" s="57"/>
      <c r="C282" s="103" t="n">
        <v>4700</v>
      </c>
      <c r="D282" s="104" t="s">
        <v>82</v>
      </c>
      <c r="E282" s="128"/>
      <c r="F282" s="128" t="n">
        <v>19300</v>
      </c>
      <c r="G282" s="128" t="n">
        <v>19300</v>
      </c>
      <c r="H282" s="61"/>
      <c r="I282" s="78"/>
    </row>
    <row r="283" s="87" customFormat="true" ht="12" hidden="false" customHeight="false" outlineLevel="0" collapsed="false">
      <c r="A283" s="122"/>
      <c r="B283" s="122"/>
      <c r="C283" s="98"/>
      <c r="D283" s="99" t="s">
        <v>125</v>
      </c>
      <c r="E283" s="129" t="n">
        <f aca="false">SUM(E284:E285)</f>
        <v>0</v>
      </c>
      <c r="F283" s="129" t="n">
        <f aca="false">SUM(F284:F285)</f>
        <v>14000</v>
      </c>
      <c r="G283" s="129" t="n">
        <f aca="false">SUM(G284:G285)</f>
        <v>14000</v>
      </c>
      <c r="H283" s="48"/>
      <c r="I283" s="85"/>
    </row>
    <row r="284" customFormat="false" ht="12" hidden="false" customHeight="false" outlineLevel="0" collapsed="false">
      <c r="A284" s="57"/>
      <c r="B284" s="57"/>
      <c r="C284" s="103" t="n">
        <v>4410</v>
      </c>
      <c r="D284" s="104" t="s">
        <v>77</v>
      </c>
      <c r="E284" s="91"/>
      <c r="F284" s="91" t="n">
        <v>2000</v>
      </c>
      <c r="G284" s="91" t="n">
        <v>2000</v>
      </c>
      <c r="H284" s="61"/>
      <c r="I284" s="62"/>
    </row>
    <row r="285" customFormat="false" ht="24" hidden="false" customHeight="false" outlineLevel="0" collapsed="false">
      <c r="A285" s="57"/>
      <c r="B285" s="57"/>
      <c r="C285" s="103" t="n">
        <v>4700</v>
      </c>
      <c r="D285" s="104" t="s">
        <v>82</v>
      </c>
      <c r="E285" s="91"/>
      <c r="F285" s="91" t="n">
        <v>12000</v>
      </c>
      <c r="G285" s="91" t="n">
        <v>12000</v>
      </c>
      <c r="H285" s="61"/>
      <c r="I285" s="62"/>
    </row>
    <row r="286" s="87" customFormat="true" ht="12" hidden="false" customHeight="false" outlineLevel="0" collapsed="false">
      <c r="A286" s="122"/>
      <c r="B286" s="122"/>
      <c r="C286" s="98"/>
      <c r="D286" s="99" t="s">
        <v>126</v>
      </c>
      <c r="E286" s="129" t="n">
        <f aca="false">SUM(E287:E289)</f>
        <v>0</v>
      </c>
      <c r="F286" s="129" t="n">
        <f aca="false">SUM(F287:F289)</f>
        <v>20449</v>
      </c>
      <c r="G286" s="129" t="n">
        <f aca="false">SUM(G287:G289)</f>
        <v>20449</v>
      </c>
      <c r="H286" s="48"/>
      <c r="I286" s="85"/>
    </row>
    <row r="287" s="70" customFormat="true" ht="12" hidden="false" customHeight="false" outlineLevel="0" collapsed="false">
      <c r="A287" s="66"/>
      <c r="B287" s="66"/>
      <c r="C287" s="130" t="n">
        <v>4210</v>
      </c>
      <c r="D287" s="131" t="s">
        <v>27</v>
      </c>
      <c r="E287" s="91"/>
      <c r="F287" s="91" t="n">
        <v>4000</v>
      </c>
      <c r="G287" s="91" t="n">
        <v>4000</v>
      </c>
      <c r="H287" s="61"/>
      <c r="I287" s="69"/>
    </row>
    <row r="288" s="70" customFormat="true" ht="12" hidden="false" customHeight="false" outlineLevel="0" collapsed="false">
      <c r="A288" s="66"/>
      <c r="B288" s="66"/>
      <c r="C288" s="130" t="n">
        <v>4300</v>
      </c>
      <c r="D288" s="131" t="s">
        <v>29</v>
      </c>
      <c r="E288" s="91"/>
      <c r="F288" s="91" t="n">
        <v>4000</v>
      </c>
      <c r="G288" s="91" t="n">
        <v>4000</v>
      </c>
      <c r="H288" s="61"/>
      <c r="I288" s="69"/>
    </row>
    <row r="289" s="70" customFormat="true" ht="24" hidden="false" customHeight="false" outlineLevel="0" collapsed="false">
      <c r="A289" s="66"/>
      <c r="B289" s="66"/>
      <c r="C289" s="130" t="n">
        <v>4700</v>
      </c>
      <c r="D289" s="131" t="s">
        <v>82</v>
      </c>
      <c r="E289" s="91"/>
      <c r="F289" s="91" t="n">
        <v>12449</v>
      </c>
      <c r="G289" s="91" t="n">
        <v>12449</v>
      </c>
      <c r="H289" s="61"/>
      <c r="I289" s="69"/>
    </row>
    <row r="290" s="87" customFormat="true" ht="12" hidden="false" customHeight="false" outlineLevel="0" collapsed="false">
      <c r="A290" s="122"/>
      <c r="B290" s="122"/>
      <c r="C290" s="98"/>
      <c r="D290" s="99" t="s">
        <v>128</v>
      </c>
      <c r="E290" s="129"/>
      <c r="F290" s="129" t="n">
        <v>5000</v>
      </c>
      <c r="G290" s="129" t="n">
        <v>5000</v>
      </c>
      <c r="H290" s="48"/>
      <c r="I290" s="85"/>
    </row>
    <row r="291" customFormat="false" ht="24" hidden="false" customHeight="false" outlineLevel="0" collapsed="false">
      <c r="A291" s="57"/>
      <c r="B291" s="57"/>
      <c r="C291" s="103" t="n">
        <v>4700</v>
      </c>
      <c r="D291" s="104" t="s">
        <v>82</v>
      </c>
      <c r="E291" s="91"/>
      <c r="F291" s="91" t="n">
        <v>5000</v>
      </c>
      <c r="G291" s="91" t="n">
        <v>5000</v>
      </c>
      <c r="H291" s="61"/>
      <c r="I291" s="62"/>
    </row>
    <row r="292" s="87" customFormat="true" ht="12" hidden="false" customHeight="false" outlineLevel="0" collapsed="false">
      <c r="A292" s="122"/>
      <c r="B292" s="122"/>
      <c r="C292" s="98"/>
      <c r="D292" s="99" t="s">
        <v>129</v>
      </c>
      <c r="E292" s="129"/>
      <c r="F292" s="129" t="n">
        <v>5500</v>
      </c>
      <c r="G292" s="129" t="n">
        <v>5500</v>
      </c>
      <c r="H292" s="48"/>
      <c r="I292" s="85"/>
    </row>
    <row r="293" customFormat="false" ht="24" hidden="false" customHeight="false" outlineLevel="0" collapsed="false">
      <c r="A293" s="57"/>
      <c r="B293" s="57"/>
      <c r="C293" s="103" t="n">
        <v>4700</v>
      </c>
      <c r="D293" s="104" t="s">
        <v>82</v>
      </c>
      <c r="E293" s="91"/>
      <c r="F293" s="91" t="n">
        <v>5500</v>
      </c>
      <c r="G293" s="91" t="n">
        <v>5500</v>
      </c>
      <c r="H293" s="61"/>
      <c r="I293" s="62"/>
    </row>
    <row r="294" s="87" customFormat="true" ht="12" hidden="false" customHeight="false" outlineLevel="0" collapsed="false">
      <c r="A294" s="122"/>
      <c r="B294" s="122"/>
      <c r="C294" s="98"/>
      <c r="D294" s="99" t="s">
        <v>131</v>
      </c>
      <c r="E294" s="129"/>
      <c r="F294" s="129" t="n">
        <v>5000</v>
      </c>
      <c r="G294" s="129" t="n">
        <v>5000</v>
      </c>
      <c r="H294" s="48"/>
      <c r="I294" s="85"/>
    </row>
    <row r="295" s="70" customFormat="true" ht="24" hidden="false" customHeight="false" outlineLevel="0" collapsed="false">
      <c r="A295" s="66"/>
      <c r="B295" s="66"/>
      <c r="C295" s="130" t="n">
        <v>4700</v>
      </c>
      <c r="D295" s="131" t="s">
        <v>82</v>
      </c>
      <c r="E295" s="91"/>
      <c r="F295" s="91" t="n">
        <v>5000</v>
      </c>
      <c r="G295" s="91" t="n">
        <v>5000</v>
      </c>
      <c r="H295" s="61"/>
      <c r="I295" s="69"/>
    </row>
    <row r="296" s="87" customFormat="true" ht="12" hidden="false" customHeight="false" outlineLevel="0" collapsed="false">
      <c r="A296" s="51"/>
      <c r="B296" s="51" t="n">
        <v>80148</v>
      </c>
      <c r="C296" s="51"/>
      <c r="D296" s="117" t="s">
        <v>142</v>
      </c>
      <c r="E296" s="118" t="n">
        <f aca="false">SUM(E298+E306+E317)</f>
        <v>0</v>
      </c>
      <c r="F296" s="118" t="n">
        <f aca="false">SUM(F298+F306+F317)</f>
        <v>603032</v>
      </c>
      <c r="G296" s="118" t="n">
        <f aca="false">SUM(G298+G306+G317)</f>
        <v>603032</v>
      </c>
      <c r="H296" s="48"/>
      <c r="I296" s="65"/>
    </row>
    <row r="297" customFormat="false" ht="12" hidden="false" customHeight="false" outlineLevel="0" collapsed="false">
      <c r="A297" s="57"/>
      <c r="B297" s="57"/>
      <c r="C297" s="57"/>
      <c r="D297" s="97" t="s">
        <v>114</v>
      </c>
      <c r="E297" s="91"/>
      <c r="F297" s="91"/>
      <c r="G297" s="91"/>
      <c r="H297" s="61"/>
      <c r="I297" s="62"/>
    </row>
    <row r="298" customFormat="false" ht="12" hidden="false" customHeight="false" outlineLevel="0" collapsed="false">
      <c r="A298" s="57"/>
      <c r="B298" s="57"/>
      <c r="C298" s="98"/>
      <c r="D298" s="99" t="s">
        <v>115</v>
      </c>
      <c r="E298" s="105" t="n">
        <f aca="false">SUM(E299:E305)</f>
        <v>0</v>
      </c>
      <c r="F298" s="105" t="n">
        <f aca="false">SUM(F299:F305)</f>
        <v>163140</v>
      </c>
      <c r="G298" s="105" t="n">
        <f aca="false">SUM(G299:G305)</f>
        <v>163140</v>
      </c>
      <c r="H298" s="106"/>
      <c r="I298" s="107"/>
    </row>
    <row r="299" customFormat="false" ht="12" hidden="false" customHeight="false" outlineLevel="0" collapsed="false">
      <c r="A299" s="57"/>
      <c r="B299" s="57"/>
      <c r="C299" s="103" t="n">
        <v>3020</v>
      </c>
      <c r="D299" s="104" t="s">
        <v>116</v>
      </c>
      <c r="E299" s="91"/>
      <c r="F299" s="91" t="n">
        <v>1000</v>
      </c>
      <c r="G299" s="91" t="n">
        <v>1000</v>
      </c>
      <c r="H299" s="61"/>
      <c r="I299" s="69"/>
    </row>
    <row r="300" customFormat="false" ht="12" hidden="false" customHeight="false" outlineLevel="0" collapsed="false">
      <c r="A300" s="57"/>
      <c r="B300" s="57"/>
      <c r="C300" s="103" t="n">
        <v>4010</v>
      </c>
      <c r="D300" s="104" t="s">
        <v>69</v>
      </c>
      <c r="E300" s="91"/>
      <c r="F300" s="91" t="n">
        <v>112450</v>
      </c>
      <c r="G300" s="91" t="n">
        <v>112450</v>
      </c>
      <c r="H300" s="61"/>
      <c r="I300" s="69"/>
    </row>
    <row r="301" customFormat="false" ht="12" hidden="false" customHeight="false" outlineLevel="0" collapsed="false">
      <c r="A301" s="57"/>
      <c r="B301" s="57"/>
      <c r="C301" s="103" t="n">
        <v>4040</v>
      </c>
      <c r="D301" s="104" t="s">
        <v>70</v>
      </c>
      <c r="E301" s="91"/>
      <c r="F301" s="91" t="n">
        <v>6450</v>
      </c>
      <c r="G301" s="91" t="n">
        <v>6450</v>
      </c>
      <c r="H301" s="61"/>
      <c r="I301" s="69"/>
    </row>
    <row r="302" customFormat="false" ht="12" hidden="false" customHeight="false" outlineLevel="0" collapsed="false">
      <c r="A302" s="57"/>
      <c r="B302" s="57"/>
      <c r="C302" s="103" t="n">
        <v>4110</v>
      </c>
      <c r="D302" s="104" t="s">
        <v>71</v>
      </c>
      <c r="E302" s="91"/>
      <c r="F302" s="91" t="n">
        <v>20330</v>
      </c>
      <c r="G302" s="91" t="n">
        <v>20330</v>
      </c>
      <c r="H302" s="61"/>
      <c r="I302" s="69"/>
    </row>
    <row r="303" customFormat="false" ht="12" hidden="false" customHeight="false" outlineLevel="0" collapsed="false">
      <c r="A303" s="57"/>
      <c r="B303" s="57"/>
      <c r="C303" s="103" t="n">
        <v>4120</v>
      </c>
      <c r="D303" s="104" t="s">
        <v>72</v>
      </c>
      <c r="E303" s="91"/>
      <c r="F303" s="91" t="n">
        <v>2920</v>
      </c>
      <c r="G303" s="91" t="n">
        <v>2920</v>
      </c>
      <c r="H303" s="61"/>
      <c r="I303" s="69"/>
    </row>
    <row r="304" customFormat="false" ht="12" hidden="false" customHeight="false" outlineLevel="0" collapsed="false">
      <c r="A304" s="57"/>
      <c r="B304" s="57"/>
      <c r="C304" s="103" t="s">
        <v>50</v>
      </c>
      <c r="D304" s="104" t="s">
        <v>27</v>
      </c>
      <c r="E304" s="61"/>
      <c r="F304" s="61" t="n">
        <v>15000</v>
      </c>
      <c r="G304" s="61" t="n">
        <v>15000</v>
      </c>
      <c r="H304" s="61"/>
      <c r="I304" s="69"/>
    </row>
    <row r="305" customFormat="false" ht="12" hidden="false" customHeight="false" outlineLevel="0" collapsed="false">
      <c r="A305" s="57"/>
      <c r="B305" s="57"/>
      <c r="C305" s="103" t="n">
        <v>4440</v>
      </c>
      <c r="D305" s="104" t="s">
        <v>79</v>
      </c>
      <c r="E305" s="91"/>
      <c r="F305" s="91" t="n">
        <v>4990</v>
      </c>
      <c r="G305" s="91" t="n">
        <v>4990</v>
      </c>
      <c r="H305" s="61"/>
      <c r="I305" s="69"/>
    </row>
    <row r="306" customFormat="false" ht="12" hidden="false" customHeight="false" outlineLevel="0" collapsed="false">
      <c r="A306" s="57"/>
      <c r="B306" s="57"/>
      <c r="C306" s="98"/>
      <c r="D306" s="99" t="s">
        <v>125</v>
      </c>
      <c r="E306" s="105" t="n">
        <f aca="false">SUM(E307:E316)</f>
        <v>0</v>
      </c>
      <c r="F306" s="105" t="n">
        <f aca="false">SUM(F307:F316)</f>
        <v>234743</v>
      </c>
      <c r="G306" s="105" t="n">
        <f aca="false">SUM(G307:G316)</f>
        <v>234743</v>
      </c>
      <c r="H306" s="106"/>
      <c r="I306" s="107"/>
    </row>
    <row r="307" customFormat="false" ht="12" hidden="false" customHeight="false" outlineLevel="0" collapsed="false">
      <c r="A307" s="57"/>
      <c r="B307" s="57"/>
      <c r="C307" s="103" t="n">
        <v>3020</v>
      </c>
      <c r="D307" s="104" t="s">
        <v>116</v>
      </c>
      <c r="E307" s="108"/>
      <c r="F307" s="108" t="n">
        <v>2000</v>
      </c>
      <c r="G307" s="108" t="n">
        <v>2000</v>
      </c>
      <c r="H307" s="61"/>
      <c r="I307" s="69"/>
    </row>
    <row r="308" customFormat="false" ht="12" hidden="false" customHeight="false" outlineLevel="0" collapsed="false">
      <c r="A308" s="57"/>
      <c r="B308" s="57"/>
      <c r="C308" s="103" t="n">
        <v>4010</v>
      </c>
      <c r="D308" s="104" t="s">
        <v>69</v>
      </c>
      <c r="E308" s="59"/>
      <c r="F308" s="59" t="n">
        <v>160000</v>
      </c>
      <c r="G308" s="59" t="n">
        <v>160000</v>
      </c>
      <c r="H308" s="61"/>
      <c r="I308" s="69"/>
    </row>
    <row r="309" customFormat="false" ht="12" hidden="false" customHeight="false" outlineLevel="0" collapsed="false">
      <c r="A309" s="57"/>
      <c r="B309" s="57"/>
      <c r="C309" s="103" t="n">
        <v>4040</v>
      </c>
      <c r="D309" s="104" t="s">
        <v>70</v>
      </c>
      <c r="E309" s="59"/>
      <c r="F309" s="59" t="n">
        <v>12000</v>
      </c>
      <c r="G309" s="59" t="n">
        <v>12000</v>
      </c>
      <c r="H309" s="61"/>
      <c r="I309" s="69"/>
    </row>
    <row r="310" customFormat="false" ht="12" hidden="false" customHeight="false" outlineLevel="0" collapsed="false">
      <c r="A310" s="57"/>
      <c r="B310" s="57"/>
      <c r="C310" s="103" t="n">
        <v>4110</v>
      </c>
      <c r="D310" s="104" t="s">
        <v>71</v>
      </c>
      <c r="E310" s="59"/>
      <c r="F310" s="59" t="n">
        <v>30000</v>
      </c>
      <c r="G310" s="59" t="n">
        <v>30000</v>
      </c>
      <c r="H310" s="61"/>
      <c r="I310" s="69"/>
    </row>
    <row r="311" customFormat="false" ht="12" hidden="false" customHeight="false" outlineLevel="0" collapsed="false">
      <c r="A311" s="57"/>
      <c r="B311" s="57"/>
      <c r="C311" s="103" t="n">
        <v>4120</v>
      </c>
      <c r="D311" s="104" t="s">
        <v>72</v>
      </c>
      <c r="E311" s="59"/>
      <c r="F311" s="59" t="n">
        <v>4500</v>
      </c>
      <c r="G311" s="59" t="n">
        <v>4500</v>
      </c>
      <c r="H311" s="61"/>
      <c r="I311" s="69"/>
    </row>
    <row r="312" customFormat="false" ht="12" hidden="false" customHeight="false" outlineLevel="0" collapsed="false">
      <c r="A312" s="57"/>
      <c r="B312" s="57"/>
      <c r="C312" s="103" t="n">
        <v>4210</v>
      </c>
      <c r="D312" s="104" t="s">
        <v>27</v>
      </c>
      <c r="E312" s="59"/>
      <c r="F312" s="59" t="n">
        <v>3000</v>
      </c>
      <c r="G312" s="59" t="n">
        <v>3000</v>
      </c>
      <c r="H312" s="61"/>
      <c r="I312" s="69"/>
    </row>
    <row r="313" customFormat="false" ht="12" hidden="false" customHeight="false" outlineLevel="0" collapsed="false">
      <c r="A313" s="57"/>
      <c r="B313" s="57"/>
      <c r="C313" s="103" t="n">
        <v>4280</v>
      </c>
      <c r="D313" s="104" t="s">
        <v>75</v>
      </c>
      <c r="E313" s="59"/>
      <c r="F313" s="59" t="n">
        <v>300</v>
      </c>
      <c r="G313" s="59" t="n">
        <v>300</v>
      </c>
      <c r="H313" s="61"/>
      <c r="I313" s="69"/>
    </row>
    <row r="314" customFormat="false" ht="12" hidden="false" customHeight="false" outlineLevel="0" collapsed="false">
      <c r="A314" s="57"/>
      <c r="B314" s="57"/>
      <c r="C314" s="103" t="n">
        <v>4300</v>
      </c>
      <c r="D314" s="104" t="s">
        <v>29</v>
      </c>
      <c r="E314" s="59"/>
      <c r="F314" s="59" t="n">
        <v>16000</v>
      </c>
      <c r="G314" s="59" t="n">
        <v>16000</v>
      </c>
      <c r="H314" s="61"/>
      <c r="I314" s="69"/>
    </row>
    <row r="315" customFormat="false" ht="12" hidden="false" customHeight="false" outlineLevel="0" collapsed="false">
      <c r="A315" s="57"/>
      <c r="B315" s="57"/>
      <c r="C315" s="103" t="n">
        <v>4440</v>
      </c>
      <c r="D315" s="104" t="s">
        <v>79</v>
      </c>
      <c r="E315" s="110"/>
      <c r="F315" s="110" t="n">
        <v>5943</v>
      </c>
      <c r="G315" s="110" t="n">
        <v>5943</v>
      </c>
      <c r="H315" s="61"/>
      <c r="I315" s="69"/>
    </row>
    <row r="316" customFormat="false" ht="12" hidden="false" customHeight="false" outlineLevel="0" collapsed="false">
      <c r="A316" s="57"/>
      <c r="B316" s="57"/>
      <c r="C316" s="103" t="s">
        <v>83</v>
      </c>
      <c r="D316" s="104" t="s">
        <v>84</v>
      </c>
      <c r="E316" s="91"/>
      <c r="F316" s="91" t="n">
        <v>1000</v>
      </c>
      <c r="G316" s="91" t="n">
        <v>1000</v>
      </c>
      <c r="H316" s="61"/>
      <c r="I316" s="69"/>
    </row>
    <row r="317" customFormat="false" ht="12" hidden="false" customHeight="false" outlineLevel="0" collapsed="false">
      <c r="A317" s="57"/>
      <c r="B317" s="57"/>
      <c r="C317" s="98"/>
      <c r="D317" s="99" t="s">
        <v>126</v>
      </c>
      <c r="E317" s="105" t="n">
        <f aca="false">SUM(E318:E325)</f>
        <v>0</v>
      </c>
      <c r="F317" s="105" t="n">
        <f aca="false">SUM(F318:F325)</f>
        <v>205149</v>
      </c>
      <c r="G317" s="105" t="n">
        <f aca="false">SUM(G318:G325)</f>
        <v>205149</v>
      </c>
      <c r="H317" s="106"/>
      <c r="I317" s="107"/>
    </row>
    <row r="318" customFormat="false" ht="12" hidden="false" customHeight="false" outlineLevel="0" collapsed="false">
      <c r="A318" s="57"/>
      <c r="B318" s="57"/>
      <c r="C318" s="103" t="n">
        <v>4010</v>
      </c>
      <c r="D318" s="104" t="s">
        <v>69</v>
      </c>
      <c r="E318" s="91"/>
      <c r="F318" s="91" t="n">
        <v>152850</v>
      </c>
      <c r="G318" s="91" t="n">
        <v>152850</v>
      </c>
      <c r="H318" s="61"/>
      <c r="I318" s="62"/>
    </row>
    <row r="319" customFormat="false" ht="12" hidden="false" customHeight="false" outlineLevel="0" collapsed="false">
      <c r="A319" s="57"/>
      <c r="B319" s="57"/>
      <c r="C319" s="103" t="n">
        <v>4040</v>
      </c>
      <c r="D319" s="104" t="s">
        <v>70</v>
      </c>
      <c r="E319" s="91"/>
      <c r="F319" s="91" t="n">
        <v>13686</v>
      </c>
      <c r="G319" s="91" t="n">
        <v>13686</v>
      </c>
      <c r="H319" s="61"/>
      <c r="I319" s="62"/>
    </row>
    <row r="320" customFormat="false" ht="12" hidden="false" customHeight="false" outlineLevel="0" collapsed="false">
      <c r="A320" s="57"/>
      <c r="B320" s="57"/>
      <c r="C320" s="103" t="n">
        <v>4110</v>
      </c>
      <c r="D320" s="104" t="s">
        <v>71</v>
      </c>
      <c r="E320" s="91"/>
      <c r="F320" s="91" t="n">
        <v>28478</v>
      </c>
      <c r="G320" s="91" t="n">
        <v>28478</v>
      </c>
      <c r="H320" s="61"/>
      <c r="I320" s="62"/>
    </row>
    <row r="321" customFormat="false" ht="12" hidden="false" customHeight="false" outlineLevel="0" collapsed="false">
      <c r="A321" s="57"/>
      <c r="B321" s="57"/>
      <c r="C321" s="103" t="n">
        <v>4120</v>
      </c>
      <c r="D321" s="104" t="s">
        <v>72</v>
      </c>
      <c r="E321" s="91"/>
      <c r="F321" s="91" t="n">
        <v>500</v>
      </c>
      <c r="G321" s="91" t="n">
        <v>500</v>
      </c>
      <c r="H321" s="61"/>
      <c r="I321" s="62"/>
    </row>
    <row r="322" customFormat="false" ht="12" hidden="false" customHeight="false" outlineLevel="0" collapsed="false">
      <c r="A322" s="57"/>
      <c r="B322" s="57"/>
      <c r="C322" s="103" t="n">
        <v>4210</v>
      </c>
      <c r="D322" s="104" t="s">
        <v>27</v>
      </c>
      <c r="E322" s="91"/>
      <c r="F322" s="91" t="n">
        <v>2000</v>
      </c>
      <c r="G322" s="91" t="n">
        <v>2000</v>
      </c>
      <c r="H322" s="61"/>
      <c r="I322" s="62"/>
    </row>
    <row r="323" customFormat="false" ht="12" hidden="false" customHeight="false" outlineLevel="0" collapsed="false">
      <c r="A323" s="57"/>
      <c r="B323" s="57"/>
      <c r="C323" s="103" t="s">
        <v>54</v>
      </c>
      <c r="D323" s="104" t="s">
        <v>29</v>
      </c>
      <c r="E323" s="91"/>
      <c r="F323" s="91" t="n">
        <v>1000</v>
      </c>
      <c r="G323" s="91" t="n">
        <v>1000</v>
      </c>
      <c r="H323" s="61"/>
      <c r="I323" s="62"/>
    </row>
    <row r="324" customFormat="false" ht="12" hidden="false" customHeight="false" outlineLevel="0" collapsed="false">
      <c r="A324" s="57"/>
      <c r="B324" s="57"/>
      <c r="C324" s="103" t="n">
        <v>4440</v>
      </c>
      <c r="D324" s="104" t="s">
        <v>79</v>
      </c>
      <c r="E324" s="91"/>
      <c r="F324" s="91" t="n">
        <v>6320</v>
      </c>
      <c r="G324" s="91" t="n">
        <v>6320</v>
      </c>
      <c r="H324" s="61"/>
      <c r="I324" s="62"/>
    </row>
    <row r="325" customFormat="false" ht="12" hidden="false" customHeight="false" outlineLevel="0" collapsed="false">
      <c r="A325" s="57"/>
      <c r="B325" s="57"/>
      <c r="C325" s="103" t="s">
        <v>83</v>
      </c>
      <c r="D325" s="104" t="s">
        <v>84</v>
      </c>
      <c r="E325" s="91"/>
      <c r="F325" s="91" t="n">
        <v>315</v>
      </c>
      <c r="G325" s="91" t="n">
        <v>315</v>
      </c>
      <c r="H325" s="61"/>
      <c r="I325" s="62"/>
    </row>
    <row r="326" s="87" customFormat="true" ht="60" hidden="false" customHeight="false" outlineLevel="0" collapsed="false">
      <c r="A326" s="51"/>
      <c r="B326" s="51" t="n">
        <v>80149</v>
      </c>
      <c r="C326" s="51"/>
      <c r="D326" s="117" t="s">
        <v>143</v>
      </c>
      <c r="E326" s="118" t="n">
        <f aca="false">SUM(E337)</f>
        <v>500000</v>
      </c>
      <c r="F326" s="118" t="n">
        <v>12671</v>
      </c>
      <c r="G326" s="118" t="n">
        <f aca="false">SUM(G327+G337)</f>
        <v>512671</v>
      </c>
      <c r="H326" s="48"/>
      <c r="I326" s="65"/>
    </row>
    <row r="327" s="133" customFormat="true" ht="12" hidden="false" customHeight="false" outlineLevel="0" collapsed="false">
      <c r="A327" s="93"/>
      <c r="B327" s="93"/>
      <c r="C327" s="93"/>
      <c r="D327" s="99" t="s">
        <v>129</v>
      </c>
      <c r="E327" s="48" t="n">
        <f aca="false">SUM(E328:E336)</f>
        <v>0</v>
      </c>
      <c r="F327" s="48" t="n">
        <f aca="false">SUM(F328:F336)</f>
        <v>12671</v>
      </c>
      <c r="G327" s="48" t="n">
        <f aca="false">SUM(G328:G336)</f>
        <v>12671</v>
      </c>
      <c r="H327" s="48"/>
      <c r="I327" s="132"/>
    </row>
    <row r="328" s="92" customFormat="true" ht="12" hidden="false" customHeight="false" outlineLevel="0" collapsed="false">
      <c r="A328" s="81"/>
      <c r="B328" s="81"/>
      <c r="C328" s="81" t="s">
        <v>144</v>
      </c>
      <c r="D328" s="104" t="s">
        <v>69</v>
      </c>
      <c r="E328" s="61"/>
      <c r="F328" s="61" t="n">
        <v>7892</v>
      </c>
      <c r="G328" s="61" t="n">
        <v>7892</v>
      </c>
      <c r="H328" s="61"/>
      <c r="I328" s="86"/>
    </row>
    <row r="329" s="92" customFormat="true" ht="12" hidden="false" customHeight="false" outlineLevel="0" collapsed="false">
      <c r="A329" s="81"/>
      <c r="B329" s="81"/>
      <c r="C329" s="81" t="s">
        <v>121</v>
      </c>
      <c r="D329" s="104" t="s">
        <v>122</v>
      </c>
      <c r="E329" s="61"/>
      <c r="F329" s="61" t="n">
        <v>1662</v>
      </c>
      <c r="G329" s="61" t="n">
        <v>1662</v>
      </c>
      <c r="H329" s="61"/>
      <c r="I329" s="86"/>
    </row>
    <row r="330" s="92" customFormat="true" ht="12" hidden="false" customHeight="false" outlineLevel="0" collapsed="false">
      <c r="A330" s="81"/>
      <c r="B330" s="81"/>
      <c r="C330" s="81" t="s">
        <v>86</v>
      </c>
      <c r="D330" s="104" t="s">
        <v>71</v>
      </c>
      <c r="E330" s="61"/>
      <c r="F330" s="61" t="n">
        <v>1637</v>
      </c>
      <c r="G330" s="61" t="n">
        <v>1637</v>
      </c>
      <c r="H330" s="61"/>
      <c r="I330" s="86"/>
    </row>
    <row r="331" s="92" customFormat="true" ht="12" hidden="false" customHeight="false" outlineLevel="0" collapsed="false">
      <c r="A331" s="81"/>
      <c r="B331" s="81"/>
      <c r="C331" s="81" t="s">
        <v>145</v>
      </c>
      <c r="D331" s="104" t="s">
        <v>72</v>
      </c>
      <c r="E331" s="61"/>
      <c r="F331" s="61" t="n">
        <v>234</v>
      </c>
      <c r="G331" s="61" t="n">
        <v>234</v>
      </c>
      <c r="H331" s="61"/>
      <c r="I331" s="86"/>
    </row>
    <row r="332" s="92" customFormat="true" ht="12" hidden="false" customHeight="false" outlineLevel="0" collapsed="false">
      <c r="A332" s="81"/>
      <c r="B332" s="81"/>
      <c r="C332" s="81" t="s">
        <v>50</v>
      </c>
      <c r="D332" s="104" t="s">
        <v>27</v>
      </c>
      <c r="E332" s="61"/>
      <c r="F332" s="61" t="n">
        <v>200</v>
      </c>
      <c r="G332" s="61" t="n">
        <v>200</v>
      </c>
      <c r="H332" s="61"/>
      <c r="I332" s="86"/>
    </row>
    <row r="333" s="92" customFormat="true" ht="12" hidden="false" customHeight="false" outlineLevel="0" collapsed="false">
      <c r="A333" s="81"/>
      <c r="B333" s="81"/>
      <c r="C333" s="81" t="s">
        <v>118</v>
      </c>
      <c r="D333" s="104" t="s">
        <v>119</v>
      </c>
      <c r="E333" s="61"/>
      <c r="F333" s="61" t="n">
        <v>100</v>
      </c>
      <c r="G333" s="61" t="n">
        <v>100</v>
      </c>
      <c r="H333" s="61"/>
      <c r="I333" s="86"/>
    </row>
    <row r="334" s="92" customFormat="true" ht="12" hidden="false" customHeight="false" outlineLevel="0" collapsed="false">
      <c r="A334" s="81"/>
      <c r="B334" s="81"/>
      <c r="C334" s="81" t="s">
        <v>146</v>
      </c>
      <c r="D334" s="134" t="s">
        <v>74</v>
      </c>
      <c r="E334" s="61"/>
      <c r="F334" s="61" t="n">
        <v>650</v>
      </c>
      <c r="G334" s="61" t="n">
        <v>650</v>
      </c>
      <c r="H334" s="61"/>
      <c r="I334" s="86"/>
    </row>
    <row r="335" s="92" customFormat="true" ht="12" hidden="false" customHeight="false" outlineLevel="0" collapsed="false">
      <c r="A335" s="81"/>
      <c r="B335" s="81"/>
      <c r="C335" s="81" t="s">
        <v>51</v>
      </c>
      <c r="D335" s="134" t="s">
        <v>28</v>
      </c>
      <c r="E335" s="61"/>
      <c r="F335" s="61" t="n">
        <v>70</v>
      </c>
      <c r="G335" s="61" t="n">
        <v>70</v>
      </c>
      <c r="H335" s="61"/>
      <c r="I335" s="86"/>
    </row>
    <row r="336" s="92" customFormat="true" ht="12" hidden="false" customHeight="false" outlineLevel="0" collapsed="false">
      <c r="A336" s="81"/>
      <c r="B336" s="81"/>
      <c r="C336" s="81" t="s">
        <v>54</v>
      </c>
      <c r="D336" s="134" t="s">
        <v>29</v>
      </c>
      <c r="E336" s="61"/>
      <c r="F336" s="61" t="n">
        <v>226</v>
      </c>
      <c r="G336" s="61" t="n">
        <v>226</v>
      </c>
      <c r="H336" s="61"/>
      <c r="I336" s="86"/>
    </row>
    <row r="337" s="87" customFormat="true" ht="12" hidden="false" customHeight="false" outlineLevel="0" collapsed="false">
      <c r="A337" s="122"/>
      <c r="B337" s="122"/>
      <c r="C337" s="122"/>
      <c r="D337" s="135" t="s">
        <v>132</v>
      </c>
      <c r="E337" s="48" t="n">
        <v>500000</v>
      </c>
      <c r="F337" s="129"/>
      <c r="G337" s="129" t="n">
        <v>500000</v>
      </c>
      <c r="H337" s="48"/>
      <c r="I337" s="85"/>
    </row>
    <row r="338" customFormat="false" ht="24" hidden="false" customHeight="false" outlineLevel="0" collapsed="false">
      <c r="A338" s="57"/>
      <c r="B338" s="57"/>
      <c r="C338" s="57" t="n">
        <v>2540</v>
      </c>
      <c r="D338" s="97" t="s">
        <v>134</v>
      </c>
      <c r="E338" s="61" t="n">
        <v>500000</v>
      </c>
      <c r="F338" s="61"/>
      <c r="G338" s="91" t="n">
        <v>500000</v>
      </c>
      <c r="H338" s="61"/>
      <c r="I338" s="62"/>
    </row>
    <row r="339" s="87" customFormat="true" ht="72" hidden="false" customHeight="false" outlineLevel="0" collapsed="false">
      <c r="A339" s="51"/>
      <c r="B339" s="51" t="n">
        <v>80150</v>
      </c>
      <c r="C339" s="51"/>
      <c r="D339" s="117" t="s">
        <v>147</v>
      </c>
      <c r="E339" s="118" t="n">
        <f aca="false">SUM(E341+E345+E353)</f>
        <v>0</v>
      </c>
      <c r="F339" s="118" t="n">
        <f aca="false">SUM(F341+F345+F353)</f>
        <v>677206</v>
      </c>
      <c r="G339" s="118" t="n">
        <f aca="false">SUM(G341+G345+G353)</f>
        <v>677206</v>
      </c>
      <c r="H339" s="48"/>
      <c r="I339" s="65"/>
    </row>
    <row r="340" customFormat="false" ht="12" hidden="false" customHeight="false" outlineLevel="0" collapsed="false">
      <c r="A340" s="57"/>
      <c r="B340" s="57"/>
      <c r="C340" s="57"/>
      <c r="D340" s="97" t="s">
        <v>114</v>
      </c>
      <c r="E340" s="91"/>
      <c r="F340" s="91"/>
      <c r="G340" s="91"/>
      <c r="H340" s="61"/>
      <c r="I340" s="62"/>
    </row>
    <row r="341" customFormat="false" ht="12" hidden="false" customHeight="false" outlineLevel="0" collapsed="false">
      <c r="A341" s="57"/>
      <c r="B341" s="57"/>
      <c r="C341" s="98"/>
      <c r="D341" s="99" t="s">
        <v>115</v>
      </c>
      <c r="E341" s="105" t="n">
        <f aca="false">SUM(E342:E344)</f>
        <v>0</v>
      </c>
      <c r="F341" s="105" t="n">
        <f aca="false">SUM(F342:F344)</f>
        <v>285055</v>
      </c>
      <c r="G341" s="105" t="n">
        <f aca="false">SUM(G342:G344)</f>
        <v>285055</v>
      </c>
      <c r="H341" s="106"/>
      <c r="I341" s="107"/>
    </row>
    <row r="342" customFormat="false" ht="12" hidden="false" customHeight="false" outlineLevel="0" collapsed="false">
      <c r="A342" s="57"/>
      <c r="B342" s="57"/>
      <c r="C342" s="103" t="n">
        <v>4110</v>
      </c>
      <c r="D342" s="104" t="s">
        <v>71</v>
      </c>
      <c r="E342" s="91"/>
      <c r="F342" s="91" t="n">
        <v>40773</v>
      </c>
      <c r="G342" s="91" t="n">
        <v>40773</v>
      </c>
      <c r="H342" s="61"/>
      <c r="I342" s="62"/>
    </row>
    <row r="343" customFormat="false" ht="12" hidden="false" customHeight="false" outlineLevel="0" collapsed="false">
      <c r="A343" s="57"/>
      <c r="B343" s="57"/>
      <c r="C343" s="103" t="n">
        <v>4120</v>
      </c>
      <c r="D343" s="104" t="s">
        <v>72</v>
      </c>
      <c r="E343" s="91"/>
      <c r="F343" s="91" t="n">
        <v>5842</v>
      </c>
      <c r="G343" s="91" t="n">
        <v>5842</v>
      </c>
      <c r="H343" s="61"/>
      <c r="I343" s="62"/>
    </row>
    <row r="344" customFormat="false" ht="12" hidden="false" customHeight="false" outlineLevel="0" collapsed="false">
      <c r="A344" s="57"/>
      <c r="B344" s="57"/>
      <c r="C344" s="103" t="s">
        <v>121</v>
      </c>
      <c r="D344" s="104" t="s">
        <v>122</v>
      </c>
      <c r="E344" s="91"/>
      <c r="F344" s="91" t="n">
        <v>238440</v>
      </c>
      <c r="G344" s="91" t="n">
        <v>238440</v>
      </c>
      <c r="H344" s="61"/>
      <c r="I344" s="62"/>
    </row>
    <row r="345" customFormat="false" ht="12" hidden="false" customHeight="false" outlineLevel="0" collapsed="false">
      <c r="A345" s="57"/>
      <c r="B345" s="57"/>
      <c r="C345" s="98"/>
      <c r="D345" s="99" t="s">
        <v>125</v>
      </c>
      <c r="E345" s="100" t="n">
        <f aca="false">SUM(E346:E352)</f>
        <v>0</v>
      </c>
      <c r="F345" s="100" t="n">
        <f aca="false">SUM(F346:F352)</f>
        <v>166692</v>
      </c>
      <c r="G345" s="100" t="n">
        <f aca="false">SUM(G346:G352)</f>
        <v>166692</v>
      </c>
      <c r="H345" s="101"/>
      <c r="I345" s="102"/>
    </row>
    <row r="346" customFormat="false" ht="12" hidden="false" customHeight="false" outlineLevel="0" collapsed="false">
      <c r="A346" s="57"/>
      <c r="B346" s="57"/>
      <c r="C346" s="103" t="n">
        <v>4110</v>
      </c>
      <c r="D346" s="104" t="s">
        <v>71</v>
      </c>
      <c r="E346" s="91"/>
      <c r="F346" s="91" t="n">
        <v>9000</v>
      </c>
      <c r="G346" s="91" t="n">
        <v>9000</v>
      </c>
      <c r="H346" s="61"/>
      <c r="I346" s="69"/>
    </row>
    <row r="347" customFormat="false" ht="12" hidden="false" customHeight="false" outlineLevel="0" collapsed="false">
      <c r="A347" s="57"/>
      <c r="B347" s="57"/>
      <c r="C347" s="103" t="n">
        <v>4120</v>
      </c>
      <c r="D347" s="104" t="s">
        <v>72</v>
      </c>
      <c r="E347" s="91"/>
      <c r="F347" s="91" t="n">
        <v>2000</v>
      </c>
      <c r="G347" s="91" t="n">
        <v>2000</v>
      </c>
      <c r="H347" s="61"/>
      <c r="I347" s="69"/>
    </row>
    <row r="348" customFormat="false" ht="12" hidden="false" customHeight="false" outlineLevel="0" collapsed="false">
      <c r="A348" s="57"/>
      <c r="B348" s="57"/>
      <c r="C348" s="103" t="n">
        <v>4210</v>
      </c>
      <c r="D348" s="104" t="s">
        <v>27</v>
      </c>
      <c r="E348" s="91"/>
      <c r="F348" s="91" t="n">
        <v>30692</v>
      </c>
      <c r="G348" s="91" t="n">
        <v>30692</v>
      </c>
      <c r="H348" s="61"/>
      <c r="I348" s="69"/>
    </row>
    <row r="349" customFormat="false" ht="12" hidden="false" customHeight="false" outlineLevel="0" collapsed="false">
      <c r="A349" s="57"/>
      <c r="B349" s="57"/>
      <c r="C349" s="103" t="s">
        <v>146</v>
      </c>
      <c r="D349" s="104" t="s">
        <v>74</v>
      </c>
      <c r="E349" s="61"/>
      <c r="F349" s="61" t="n">
        <v>38000</v>
      </c>
      <c r="G349" s="61" t="n">
        <v>38000</v>
      </c>
      <c r="H349" s="61"/>
      <c r="I349" s="86"/>
    </row>
    <row r="350" customFormat="false" ht="12" hidden="false" customHeight="false" outlineLevel="0" collapsed="false">
      <c r="A350" s="57"/>
      <c r="B350" s="57"/>
      <c r="C350" s="103" t="s">
        <v>51</v>
      </c>
      <c r="D350" s="134" t="s">
        <v>28</v>
      </c>
      <c r="E350" s="61"/>
      <c r="F350" s="61" t="n">
        <v>10000</v>
      </c>
      <c r="G350" s="61" t="n">
        <v>10000</v>
      </c>
      <c r="H350" s="61"/>
      <c r="I350" s="86"/>
    </row>
    <row r="351" customFormat="false" ht="12" hidden="false" customHeight="false" outlineLevel="0" collapsed="false">
      <c r="A351" s="57"/>
      <c r="B351" s="57"/>
      <c r="C351" s="103" t="s">
        <v>54</v>
      </c>
      <c r="D351" s="104" t="s">
        <v>29</v>
      </c>
      <c r="E351" s="61"/>
      <c r="F351" s="61" t="n">
        <v>30000</v>
      </c>
      <c r="G351" s="61" t="n">
        <v>30000</v>
      </c>
      <c r="H351" s="61"/>
      <c r="I351" s="86"/>
    </row>
    <row r="352" customFormat="false" ht="12" hidden="false" customHeight="false" outlineLevel="0" collapsed="false">
      <c r="A352" s="57"/>
      <c r="B352" s="57"/>
      <c r="C352" s="103" t="s">
        <v>121</v>
      </c>
      <c r="D352" s="104" t="s">
        <v>122</v>
      </c>
      <c r="E352" s="61"/>
      <c r="F352" s="61" t="n">
        <v>47000</v>
      </c>
      <c r="G352" s="61" t="n">
        <v>47000</v>
      </c>
      <c r="H352" s="61"/>
      <c r="I352" s="86"/>
    </row>
    <row r="353" customFormat="false" ht="12" hidden="false" customHeight="false" outlineLevel="0" collapsed="false">
      <c r="A353" s="57"/>
      <c r="B353" s="57"/>
      <c r="C353" s="98"/>
      <c r="D353" s="99" t="s">
        <v>126</v>
      </c>
      <c r="E353" s="105" t="n">
        <f aca="false">SUM(E354:E358)</f>
        <v>0</v>
      </c>
      <c r="F353" s="105" t="n">
        <f aca="false">SUM(F354:F358)</f>
        <v>225459</v>
      </c>
      <c r="G353" s="105" t="n">
        <f aca="false">SUM(G354:G358)</f>
        <v>225459</v>
      </c>
      <c r="H353" s="106"/>
      <c r="I353" s="107"/>
    </row>
    <row r="354" customFormat="false" ht="12" hidden="false" customHeight="false" outlineLevel="0" collapsed="false">
      <c r="A354" s="57"/>
      <c r="B354" s="57"/>
      <c r="C354" s="103" t="n">
        <v>4110</v>
      </c>
      <c r="D354" s="104" t="s">
        <v>71</v>
      </c>
      <c r="E354" s="91"/>
      <c r="F354" s="91" t="n">
        <v>31965</v>
      </c>
      <c r="G354" s="91" t="n">
        <v>31965</v>
      </c>
      <c r="H354" s="61"/>
      <c r="I354" s="62"/>
    </row>
    <row r="355" customFormat="false" ht="12" hidden="false" customHeight="false" outlineLevel="0" collapsed="false">
      <c r="A355" s="57"/>
      <c r="B355" s="57"/>
      <c r="C355" s="103" t="n">
        <v>4120</v>
      </c>
      <c r="D355" s="104" t="s">
        <v>72</v>
      </c>
      <c r="E355" s="108"/>
      <c r="F355" s="108" t="n">
        <v>4616</v>
      </c>
      <c r="G355" s="108" t="n">
        <v>4616</v>
      </c>
      <c r="H355" s="61"/>
      <c r="I355" s="62"/>
    </row>
    <row r="356" customFormat="false" ht="12" hidden="false" customHeight="false" outlineLevel="0" collapsed="false">
      <c r="A356" s="57"/>
      <c r="B356" s="57"/>
      <c r="C356" s="103" t="s">
        <v>118</v>
      </c>
      <c r="D356" s="104" t="s">
        <v>119</v>
      </c>
      <c r="E356" s="68"/>
      <c r="F356" s="68" t="n">
        <v>1000</v>
      </c>
      <c r="G356" s="68" t="n">
        <v>1000</v>
      </c>
      <c r="H356" s="61"/>
      <c r="I356" s="62"/>
    </row>
    <row r="357" customFormat="false" ht="12" hidden="false" customHeight="false" outlineLevel="0" collapsed="false">
      <c r="A357" s="57"/>
      <c r="B357" s="57"/>
      <c r="C357" s="103" t="s">
        <v>83</v>
      </c>
      <c r="D357" s="104" t="s">
        <v>84</v>
      </c>
      <c r="E357" s="59"/>
      <c r="F357" s="59" t="n">
        <v>1000</v>
      </c>
      <c r="G357" s="59" t="n">
        <v>1000</v>
      </c>
      <c r="H357" s="61"/>
      <c r="I357" s="62"/>
    </row>
    <row r="358" customFormat="false" ht="12" hidden="false" customHeight="false" outlineLevel="0" collapsed="false">
      <c r="A358" s="57"/>
      <c r="B358" s="57"/>
      <c r="C358" s="103" t="s">
        <v>121</v>
      </c>
      <c r="D358" s="104" t="s">
        <v>122</v>
      </c>
      <c r="E358" s="59"/>
      <c r="F358" s="59" t="n">
        <v>186878</v>
      </c>
      <c r="G358" s="59" t="n">
        <v>186878</v>
      </c>
      <c r="H358" s="61"/>
      <c r="I358" s="62"/>
    </row>
    <row r="359" s="87" customFormat="true" ht="12" hidden="false" customHeight="false" outlineLevel="0" collapsed="false">
      <c r="A359" s="51"/>
      <c r="B359" s="51" t="s">
        <v>148</v>
      </c>
      <c r="C359" s="51"/>
      <c r="D359" s="52" t="s">
        <v>40</v>
      </c>
      <c r="E359" s="64" t="n">
        <f aca="false">SUM(E360:E367)</f>
        <v>262321</v>
      </c>
      <c r="F359" s="64" t="n">
        <f aca="false">SUM(F360:F367)</f>
        <v>0</v>
      </c>
      <c r="G359" s="64" t="n">
        <f aca="false">SUM(G360:G367)</f>
        <v>262321</v>
      </c>
      <c r="H359" s="48"/>
      <c r="I359" s="65"/>
    </row>
    <row r="360" customFormat="false" ht="60" hidden="false" customHeight="false" outlineLevel="0" collapsed="false">
      <c r="A360" s="57"/>
      <c r="B360" s="57"/>
      <c r="C360" s="57" t="s">
        <v>149</v>
      </c>
      <c r="D360" s="58" t="s">
        <v>17</v>
      </c>
      <c r="E360" s="68" t="n">
        <v>15000</v>
      </c>
      <c r="F360" s="59"/>
      <c r="G360" s="68" t="n">
        <v>15000</v>
      </c>
      <c r="H360" s="61"/>
      <c r="I360" s="86"/>
    </row>
    <row r="361" customFormat="false" ht="12" hidden="false" customHeight="false" outlineLevel="0" collapsed="false">
      <c r="A361" s="57"/>
      <c r="B361" s="57"/>
      <c r="C361" s="57" t="s">
        <v>150</v>
      </c>
      <c r="D361" s="104" t="s">
        <v>116</v>
      </c>
      <c r="E361" s="59" t="n">
        <v>22000</v>
      </c>
      <c r="F361" s="59"/>
      <c r="G361" s="59" t="n">
        <v>22000</v>
      </c>
      <c r="H361" s="61"/>
      <c r="I361" s="86"/>
    </row>
    <row r="362" customFormat="false" ht="12" hidden="false" customHeight="false" outlineLevel="0" collapsed="false">
      <c r="A362" s="57"/>
      <c r="B362" s="57"/>
      <c r="C362" s="57" t="s">
        <v>117</v>
      </c>
      <c r="D362" s="58" t="s">
        <v>60</v>
      </c>
      <c r="E362" s="59" t="n">
        <v>20000</v>
      </c>
      <c r="F362" s="59"/>
      <c r="G362" s="59" t="n">
        <v>20000</v>
      </c>
      <c r="H362" s="61"/>
      <c r="I362" s="86"/>
    </row>
    <row r="363" customFormat="false" ht="12" hidden="false" customHeight="false" outlineLevel="0" collapsed="false">
      <c r="A363" s="57"/>
      <c r="B363" s="57"/>
      <c r="C363" s="57" t="s">
        <v>151</v>
      </c>
      <c r="D363" s="58" t="s">
        <v>64</v>
      </c>
      <c r="E363" s="59" t="n">
        <v>5000</v>
      </c>
      <c r="F363" s="59"/>
      <c r="G363" s="59" t="n">
        <v>5000</v>
      </c>
      <c r="H363" s="61"/>
      <c r="I363" s="86"/>
    </row>
    <row r="364" customFormat="false" ht="12" hidden="false" customHeight="false" outlineLevel="0" collapsed="false">
      <c r="A364" s="57"/>
      <c r="B364" s="57"/>
      <c r="C364" s="57" t="s">
        <v>50</v>
      </c>
      <c r="D364" s="58" t="s">
        <v>27</v>
      </c>
      <c r="E364" s="59" t="n">
        <v>200</v>
      </c>
      <c r="F364" s="59"/>
      <c r="G364" s="59" t="n">
        <v>200</v>
      </c>
      <c r="H364" s="61"/>
      <c r="I364" s="86"/>
    </row>
    <row r="365" customFormat="false" ht="12" hidden="false" customHeight="false" outlineLevel="0" collapsed="false">
      <c r="A365" s="57"/>
      <c r="B365" s="57"/>
      <c r="C365" s="57" t="s">
        <v>65</v>
      </c>
      <c r="D365" s="58" t="s">
        <v>66</v>
      </c>
      <c r="E365" s="59" t="n">
        <v>500</v>
      </c>
      <c r="F365" s="59"/>
      <c r="G365" s="59" t="n">
        <v>500</v>
      </c>
      <c r="H365" s="61"/>
      <c r="I365" s="86"/>
    </row>
    <row r="366" customFormat="false" ht="12" hidden="false" customHeight="false" outlineLevel="0" collapsed="false">
      <c r="A366" s="57"/>
      <c r="B366" s="57"/>
      <c r="C366" s="57" t="s">
        <v>54</v>
      </c>
      <c r="D366" s="58" t="s">
        <v>152</v>
      </c>
      <c r="E366" s="59" t="n">
        <v>7000</v>
      </c>
      <c r="F366" s="59"/>
      <c r="G366" s="59" t="n">
        <v>7000</v>
      </c>
      <c r="H366" s="61"/>
      <c r="I366" s="86"/>
    </row>
    <row r="367" customFormat="false" ht="12" hidden="false" customHeight="false" outlineLevel="0" collapsed="false">
      <c r="A367" s="57"/>
      <c r="B367" s="57"/>
      <c r="C367" s="57" t="s">
        <v>153</v>
      </c>
      <c r="D367" s="58" t="s">
        <v>79</v>
      </c>
      <c r="E367" s="59" t="n">
        <v>192621</v>
      </c>
      <c r="F367" s="59"/>
      <c r="G367" s="59" t="n">
        <v>192621</v>
      </c>
      <c r="H367" s="61"/>
      <c r="I367" s="86"/>
    </row>
    <row r="368" s="92" customFormat="true" ht="12" hidden="false" customHeight="false" outlineLevel="0" collapsed="false">
      <c r="A368" s="71" t="n">
        <v>851</v>
      </c>
      <c r="B368" s="71"/>
      <c r="C368" s="71"/>
      <c r="D368" s="45" t="s">
        <v>154</v>
      </c>
      <c r="E368" s="46" t="n">
        <f aca="false">SUM(E369+E371+E381)</f>
        <v>480504</v>
      </c>
      <c r="F368" s="46" t="n">
        <f aca="false">SUM(F369+F371+F381)</f>
        <v>0</v>
      </c>
      <c r="G368" s="46" t="n">
        <f aca="false">SUM(G369+G371+G381)</f>
        <v>480504</v>
      </c>
      <c r="H368" s="48"/>
      <c r="I368" s="49"/>
    </row>
    <row r="369" s="87" customFormat="true" ht="12" hidden="false" customHeight="false" outlineLevel="0" collapsed="false">
      <c r="A369" s="51"/>
      <c r="B369" s="51" t="s">
        <v>155</v>
      </c>
      <c r="C369" s="51"/>
      <c r="D369" s="52" t="s">
        <v>156</v>
      </c>
      <c r="E369" s="64" t="n">
        <v>1000</v>
      </c>
      <c r="F369" s="64"/>
      <c r="G369" s="64" t="n">
        <v>1000</v>
      </c>
      <c r="H369" s="48"/>
      <c r="I369" s="65"/>
    </row>
    <row r="370" customFormat="false" ht="12" hidden="false" customHeight="false" outlineLevel="0" collapsed="false">
      <c r="A370" s="57"/>
      <c r="B370" s="57"/>
      <c r="C370" s="57" t="s">
        <v>50</v>
      </c>
      <c r="D370" s="58" t="s">
        <v>27</v>
      </c>
      <c r="E370" s="59" t="n">
        <v>1000</v>
      </c>
      <c r="F370" s="59"/>
      <c r="G370" s="59" t="n">
        <v>1000</v>
      </c>
      <c r="H370" s="61"/>
      <c r="I370" s="62"/>
    </row>
    <row r="371" s="87" customFormat="true" ht="12" hidden="false" customHeight="false" outlineLevel="0" collapsed="false">
      <c r="A371" s="51"/>
      <c r="B371" s="51" t="n">
        <v>85154</v>
      </c>
      <c r="C371" s="51"/>
      <c r="D371" s="52" t="s">
        <v>157</v>
      </c>
      <c r="E371" s="64" t="n">
        <f aca="false">SUM(E372:E380)</f>
        <v>330000</v>
      </c>
      <c r="F371" s="64" t="n">
        <f aca="false">SUM(F372:F380)</f>
        <v>0</v>
      </c>
      <c r="G371" s="64" t="n">
        <f aca="false">SUM(G372:G380)</f>
        <v>330000</v>
      </c>
      <c r="H371" s="48"/>
      <c r="I371" s="65"/>
    </row>
    <row r="372" customFormat="false" ht="60" hidden="false" customHeight="false" outlineLevel="0" collapsed="false">
      <c r="A372" s="57"/>
      <c r="B372" s="57"/>
      <c r="C372" s="57" t="n">
        <v>2360</v>
      </c>
      <c r="D372" s="58" t="s">
        <v>17</v>
      </c>
      <c r="E372" s="68" t="n">
        <v>75000</v>
      </c>
      <c r="F372" s="59"/>
      <c r="G372" s="68" t="n">
        <v>75000</v>
      </c>
      <c r="H372" s="61"/>
      <c r="I372" s="86"/>
    </row>
    <row r="373" customFormat="false" ht="12" hidden="false" customHeight="false" outlineLevel="0" collapsed="false">
      <c r="A373" s="57"/>
      <c r="B373" s="57"/>
      <c r="C373" s="57" t="s">
        <v>158</v>
      </c>
      <c r="D373" s="58" t="s">
        <v>63</v>
      </c>
      <c r="E373" s="59" t="n">
        <v>1000</v>
      </c>
      <c r="F373" s="59"/>
      <c r="G373" s="59" t="n">
        <v>1000</v>
      </c>
      <c r="H373" s="61"/>
      <c r="I373" s="86"/>
    </row>
    <row r="374" customFormat="false" ht="12" hidden="false" customHeight="false" outlineLevel="0" collapsed="false">
      <c r="A374" s="57"/>
      <c r="B374" s="57"/>
      <c r="C374" s="57" t="n">
        <v>4170</v>
      </c>
      <c r="D374" s="58" t="s">
        <v>60</v>
      </c>
      <c r="E374" s="59" t="n">
        <v>125000</v>
      </c>
      <c r="F374" s="59"/>
      <c r="G374" s="59" t="n">
        <v>125000</v>
      </c>
      <c r="H374" s="61"/>
      <c r="I374" s="86"/>
    </row>
    <row r="375" customFormat="false" ht="12" hidden="false" customHeight="false" outlineLevel="0" collapsed="false">
      <c r="A375" s="57"/>
      <c r="B375" s="57"/>
      <c r="C375" s="57" t="n">
        <v>4190</v>
      </c>
      <c r="D375" s="58" t="s">
        <v>64</v>
      </c>
      <c r="E375" s="59" t="n">
        <v>8000</v>
      </c>
      <c r="F375" s="59"/>
      <c r="G375" s="59" t="n">
        <v>8000</v>
      </c>
      <c r="H375" s="61"/>
      <c r="I375" s="86"/>
    </row>
    <row r="376" customFormat="false" ht="12" hidden="false" customHeight="false" outlineLevel="0" collapsed="false">
      <c r="A376" s="57"/>
      <c r="B376" s="57"/>
      <c r="C376" s="57" t="n">
        <v>4210</v>
      </c>
      <c r="D376" s="58" t="s">
        <v>27</v>
      </c>
      <c r="E376" s="59" t="n">
        <v>43000</v>
      </c>
      <c r="F376" s="59"/>
      <c r="G376" s="59" t="n">
        <v>43000</v>
      </c>
      <c r="H376" s="61"/>
      <c r="I376" s="86"/>
    </row>
    <row r="377" customFormat="false" ht="12" hidden="false" customHeight="false" outlineLevel="0" collapsed="false">
      <c r="A377" s="57"/>
      <c r="B377" s="57"/>
      <c r="C377" s="57" t="s">
        <v>65</v>
      </c>
      <c r="D377" s="58" t="s">
        <v>66</v>
      </c>
      <c r="E377" s="59" t="n">
        <v>3000</v>
      </c>
      <c r="F377" s="59"/>
      <c r="G377" s="59" t="n">
        <v>3000</v>
      </c>
      <c r="H377" s="61"/>
      <c r="I377" s="86"/>
    </row>
    <row r="378" customFormat="false" ht="12" hidden="false" customHeight="false" outlineLevel="0" collapsed="false">
      <c r="A378" s="57"/>
      <c r="B378" s="57"/>
      <c r="C378" s="57" t="n">
        <v>4300</v>
      </c>
      <c r="D378" s="58" t="s">
        <v>29</v>
      </c>
      <c r="E378" s="59" t="n">
        <v>67000</v>
      </c>
      <c r="F378" s="59"/>
      <c r="G378" s="59" t="n">
        <v>67000</v>
      </c>
      <c r="H378" s="61"/>
      <c r="I378" s="86"/>
    </row>
    <row r="379" customFormat="false" ht="12" hidden="false" customHeight="false" outlineLevel="0" collapsed="false">
      <c r="A379" s="57"/>
      <c r="B379" s="57"/>
      <c r="C379" s="57" t="n">
        <v>4430</v>
      </c>
      <c r="D379" s="58" t="s">
        <v>31</v>
      </c>
      <c r="E379" s="59" t="n">
        <v>3000</v>
      </c>
      <c r="F379" s="59"/>
      <c r="G379" s="59" t="n">
        <v>3000</v>
      </c>
      <c r="H379" s="61"/>
      <c r="I379" s="86"/>
    </row>
    <row r="380" customFormat="false" ht="24" hidden="false" customHeight="false" outlineLevel="0" collapsed="false">
      <c r="A380" s="57"/>
      <c r="B380" s="57"/>
      <c r="C380" s="57" t="s">
        <v>130</v>
      </c>
      <c r="D380" s="58" t="s">
        <v>82</v>
      </c>
      <c r="E380" s="59" t="n">
        <v>5000</v>
      </c>
      <c r="F380" s="59"/>
      <c r="G380" s="59" t="n">
        <v>5000</v>
      </c>
      <c r="H380" s="61"/>
      <c r="I380" s="86"/>
    </row>
    <row r="381" s="87" customFormat="true" ht="12" hidden="false" customHeight="false" outlineLevel="0" collapsed="false">
      <c r="A381" s="51"/>
      <c r="B381" s="51" t="n">
        <v>85195</v>
      </c>
      <c r="C381" s="51"/>
      <c r="D381" s="52" t="s">
        <v>40</v>
      </c>
      <c r="E381" s="64" t="n">
        <f aca="false">SUM(E382:E383)</f>
        <v>149504</v>
      </c>
      <c r="F381" s="64" t="n">
        <f aca="false">SUM(F382:F383)</f>
        <v>0</v>
      </c>
      <c r="G381" s="64" t="n">
        <f aca="false">SUM(G382:G383)</f>
        <v>149504</v>
      </c>
      <c r="H381" s="48"/>
      <c r="I381" s="65"/>
    </row>
    <row r="382" customFormat="false" ht="12" hidden="false" customHeight="false" outlineLevel="0" collapsed="false">
      <c r="A382" s="57"/>
      <c r="B382" s="57"/>
      <c r="C382" s="57" t="n">
        <v>3030</v>
      </c>
      <c r="D382" s="58" t="s">
        <v>63</v>
      </c>
      <c r="E382" s="59" t="n">
        <v>144504</v>
      </c>
      <c r="F382" s="59"/>
      <c r="G382" s="68" t="n">
        <v>144504</v>
      </c>
      <c r="H382" s="61"/>
      <c r="I382" s="62"/>
    </row>
    <row r="383" customFormat="false" ht="60" hidden="false" customHeight="false" outlineLevel="0" collapsed="false">
      <c r="A383" s="57"/>
      <c r="B383" s="57"/>
      <c r="C383" s="57" t="s">
        <v>149</v>
      </c>
      <c r="D383" s="58" t="s">
        <v>17</v>
      </c>
      <c r="E383" s="68" t="n">
        <v>5000</v>
      </c>
      <c r="F383" s="59"/>
      <c r="G383" s="68" t="n">
        <v>5000</v>
      </c>
      <c r="H383" s="61"/>
      <c r="I383" s="62"/>
    </row>
    <row r="384" customFormat="false" ht="12" hidden="false" customHeight="false" outlineLevel="0" collapsed="false">
      <c r="A384" s="71" t="n">
        <v>852</v>
      </c>
      <c r="B384" s="71"/>
      <c r="C384" s="71"/>
      <c r="D384" s="45" t="s">
        <v>159</v>
      </c>
      <c r="E384" s="46" t="n">
        <f aca="false">SUM(E385+E387+E390+E392+E396+E398+E400+E421+E423+E425)</f>
        <v>645300</v>
      </c>
      <c r="F384" s="46" t="n">
        <f aca="false">SUM(F385+F387+F390+F392+F396+F398+F400+F421+F423+F425)</f>
        <v>2420480.96</v>
      </c>
      <c r="G384" s="46" t="n">
        <f aca="false">SUM(G385+G387+G390+G392+G396+G398+G400+G421+G423+G425)</f>
        <v>3065780.96</v>
      </c>
      <c r="H384" s="48"/>
      <c r="I384" s="49"/>
    </row>
    <row r="385" customFormat="false" ht="12" hidden="false" customHeight="false" outlineLevel="0" collapsed="false">
      <c r="A385" s="51"/>
      <c r="B385" s="51" t="s">
        <v>160</v>
      </c>
      <c r="C385" s="51"/>
      <c r="D385" s="52" t="s">
        <v>161</v>
      </c>
      <c r="E385" s="64" t="n">
        <f aca="false">SUM(E386:E386)</f>
        <v>0</v>
      </c>
      <c r="F385" s="64" t="n">
        <f aca="false">SUM(F386:F386)</f>
        <v>433560</v>
      </c>
      <c r="G385" s="64" t="n">
        <f aca="false">SUM(G386:G386)</f>
        <v>433560</v>
      </c>
      <c r="H385" s="48"/>
      <c r="I385" s="65"/>
    </row>
    <row r="386" s="70" customFormat="true" ht="36" hidden="false" customHeight="false" outlineLevel="0" collapsed="false">
      <c r="A386" s="124"/>
      <c r="B386" s="124"/>
      <c r="C386" s="66" t="s">
        <v>162</v>
      </c>
      <c r="D386" s="67" t="s">
        <v>163</v>
      </c>
      <c r="E386" s="68"/>
      <c r="F386" s="68" t="n">
        <v>433560</v>
      </c>
      <c r="G386" s="68" t="n">
        <v>433560</v>
      </c>
      <c r="H386" s="61"/>
      <c r="I386" s="69"/>
    </row>
    <row r="387" s="87" customFormat="true" ht="24" hidden="false" customHeight="false" outlineLevel="0" collapsed="false">
      <c r="A387" s="51"/>
      <c r="B387" s="51" t="n">
        <v>85205</v>
      </c>
      <c r="C387" s="51"/>
      <c r="D387" s="52" t="s">
        <v>164</v>
      </c>
      <c r="E387" s="64" t="n">
        <f aca="false">SUM(E388:E389)</f>
        <v>0</v>
      </c>
      <c r="F387" s="64" t="n">
        <f aca="false">SUM(F388:F389)</f>
        <v>2000</v>
      </c>
      <c r="G387" s="64" t="n">
        <f aca="false">SUM(G388:G389)</f>
        <v>2000</v>
      </c>
      <c r="H387" s="48"/>
      <c r="I387" s="65"/>
    </row>
    <row r="388" customFormat="false" ht="12" hidden="false" customHeight="false" outlineLevel="0" collapsed="false">
      <c r="A388" s="57"/>
      <c r="B388" s="57"/>
      <c r="C388" s="57" t="n">
        <v>4210</v>
      </c>
      <c r="D388" s="58" t="s">
        <v>27</v>
      </c>
      <c r="E388" s="59"/>
      <c r="F388" s="68" t="n">
        <v>500</v>
      </c>
      <c r="G388" s="59" t="n">
        <v>500</v>
      </c>
      <c r="H388" s="61"/>
      <c r="I388" s="62"/>
    </row>
    <row r="389" customFormat="false" ht="12" hidden="false" customHeight="false" outlineLevel="0" collapsed="false">
      <c r="A389" s="57"/>
      <c r="B389" s="57"/>
      <c r="C389" s="57" t="n">
        <v>4300</v>
      </c>
      <c r="D389" s="58" t="s">
        <v>29</v>
      </c>
      <c r="E389" s="59"/>
      <c r="F389" s="68" t="n">
        <v>1500</v>
      </c>
      <c r="G389" s="59" t="n">
        <v>1500</v>
      </c>
      <c r="H389" s="61"/>
      <c r="I389" s="62"/>
    </row>
    <row r="390" customFormat="false" ht="60" hidden="false" customHeight="false" outlineLevel="0" collapsed="false">
      <c r="A390" s="50"/>
      <c r="B390" s="51" t="s">
        <v>165</v>
      </c>
      <c r="C390" s="51"/>
      <c r="D390" s="52" t="s">
        <v>166</v>
      </c>
      <c r="E390" s="64" t="n">
        <f aca="false">SUM(E391)</f>
        <v>300</v>
      </c>
      <c r="F390" s="64" t="n">
        <f aca="false">SUM(F391)</f>
        <v>0</v>
      </c>
      <c r="G390" s="64" t="n">
        <v>300</v>
      </c>
      <c r="H390" s="48"/>
      <c r="I390" s="65"/>
    </row>
    <row r="391" customFormat="false" ht="60" hidden="false" customHeight="false" outlineLevel="0" collapsed="false">
      <c r="A391" s="57"/>
      <c r="B391" s="57"/>
      <c r="C391" s="57" t="s">
        <v>167</v>
      </c>
      <c r="D391" s="58" t="s">
        <v>168</v>
      </c>
      <c r="E391" s="68" t="n">
        <v>300</v>
      </c>
      <c r="F391" s="59"/>
      <c r="G391" s="59" t="n">
        <v>300</v>
      </c>
      <c r="H391" s="61"/>
      <c r="I391" s="62"/>
    </row>
    <row r="392" customFormat="false" ht="24" hidden="false" customHeight="false" outlineLevel="0" collapsed="false">
      <c r="A392" s="50"/>
      <c r="B392" s="51" t="s">
        <v>169</v>
      </c>
      <c r="C392" s="51"/>
      <c r="D392" s="52" t="s">
        <v>170</v>
      </c>
      <c r="E392" s="64" t="n">
        <f aca="false">SUM(E393:E395)</f>
        <v>3000</v>
      </c>
      <c r="F392" s="64" t="n">
        <f aca="false">SUM(F393:F395)</f>
        <v>126000</v>
      </c>
      <c r="G392" s="64" t="n">
        <f aca="false">SUM(G393:G395)</f>
        <v>129000</v>
      </c>
      <c r="H392" s="48"/>
      <c r="I392" s="65"/>
    </row>
    <row r="393" customFormat="false" ht="60" hidden="false" customHeight="false" outlineLevel="0" collapsed="false">
      <c r="A393" s="57"/>
      <c r="B393" s="122"/>
      <c r="C393" s="57" t="s">
        <v>167</v>
      </c>
      <c r="D393" s="58" t="s">
        <v>168</v>
      </c>
      <c r="E393" s="68" t="n">
        <v>3000</v>
      </c>
      <c r="F393" s="59"/>
      <c r="G393" s="59" t="n">
        <v>3000</v>
      </c>
      <c r="H393" s="61"/>
      <c r="I393" s="62"/>
    </row>
    <row r="394" customFormat="false" ht="12" hidden="false" customHeight="false" outlineLevel="0" collapsed="false">
      <c r="A394" s="57"/>
      <c r="B394" s="57"/>
      <c r="C394" s="57" t="s">
        <v>171</v>
      </c>
      <c r="D394" s="58" t="s">
        <v>172</v>
      </c>
      <c r="E394" s="68"/>
      <c r="F394" s="68" t="n">
        <v>120000</v>
      </c>
      <c r="G394" s="68" t="n">
        <v>120000</v>
      </c>
      <c r="H394" s="61"/>
      <c r="I394" s="62"/>
    </row>
    <row r="395" customFormat="false" ht="12" hidden="false" customHeight="false" outlineLevel="0" collapsed="false">
      <c r="A395" s="57"/>
      <c r="B395" s="57"/>
      <c r="C395" s="57" t="s">
        <v>54</v>
      </c>
      <c r="D395" s="58" t="s">
        <v>29</v>
      </c>
      <c r="E395" s="59"/>
      <c r="F395" s="59" t="n">
        <v>6000</v>
      </c>
      <c r="G395" s="59" t="n">
        <v>6000</v>
      </c>
      <c r="H395" s="61"/>
      <c r="I395" s="62"/>
    </row>
    <row r="396" customFormat="false" ht="12" hidden="false" customHeight="false" outlineLevel="0" collapsed="false">
      <c r="A396" s="50"/>
      <c r="B396" s="51" t="s">
        <v>173</v>
      </c>
      <c r="C396" s="51"/>
      <c r="D396" s="52" t="s">
        <v>174</v>
      </c>
      <c r="E396" s="64" t="n">
        <f aca="false">SUM(E397)</f>
        <v>0</v>
      </c>
      <c r="F396" s="64" t="n">
        <f aca="false">SUM(F397)</f>
        <v>159478</v>
      </c>
      <c r="G396" s="64" t="n">
        <f aca="false">SUM(G397)</f>
        <v>159478</v>
      </c>
      <c r="H396" s="48"/>
      <c r="I396" s="65"/>
    </row>
    <row r="397" customFormat="false" ht="12" hidden="false" customHeight="false" outlineLevel="0" collapsed="false">
      <c r="A397" s="57"/>
      <c r="B397" s="122"/>
      <c r="C397" s="57" t="s">
        <v>171</v>
      </c>
      <c r="D397" s="58" t="s">
        <v>172</v>
      </c>
      <c r="E397" s="59"/>
      <c r="F397" s="59" t="n">
        <v>159478</v>
      </c>
      <c r="G397" s="59" t="n">
        <v>159478</v>
      </c>
      <c r="H397" s="61"/>
      <c r="I397" s="62"/>
    </row>
    <row r="398" customFormat="false" ht="12" hidden="false" customHeight="false" outlineLevel="0" collapsed="false">
      <c r="A398" s="50"/>
      <c r="B398" s="51" t="s">
        <v>175</v>
      </c>
      <c r="C398" s="51"/>
      <c r="D398" s="52" t="s">
        <v>176</v>
      </c>
      <c r="E398" s="64" t="n">
        <f aca="false">SUM(E399)</f>
        <v>5000</v>
      </c>
      <c r="F398" s="64" t="n">
        <f aca="false">SUM(F399)</f>
        <v>0</v>
      </c>
      <c r="G398" s="64" t="n">
        <v>5000</v>
      </c>
      <c r="H398" s="48"/>
      <c r="I398" s="65"/>
    </row>
    <row r="399" s="70" customFormat="true" ht="60" hidden="false" customHeight="false" outlineLevel="0" collapsed="false">
      <c r="A399" s="66"/>
      <c r="B399" s="66"/>
      <c r="C399" s="66" t="s">
        <v>167</v>
      </c>
      <c r="D399" s="67" t="s">
        <v>168</v>
      </c>
      <c r="E399" s="68" t="n">
        <v>5000</v>
      </c>
      <c r="F399" s="59"/>
      <c r="G399" s="59" t="n">
        <v>5000</v>
      </c>
      <c r="H399" s="61"/>
      <c r="I399" s="69"/>
    </row>
    <row r="400" s="87" customFormat="true" ht="12" hidden="false" customHeight="false" outlineLevel="0" collapsed="false">
      <c r="A400" s="51"/>
      <c r="B400" s="51" t="n">
        <v>85219</v>
      </c>
      <c r="C400" s="51"/>
      <c r="D400" s="52" t="s">
        <v>177</v>
      </c>
      <c r="E400" s="64" t="n">
        <f aca="false">SUM(E401:E420)</f>
        <v>0</v>
      </c>
      <c r="F400" s="64" t="n">
        <f aca="false">SUM(F401:F420)</f>
        <v>1386765.16</v>
      </c>
      <c r="G400" s="64" t="n">
        <f aca="false">SUM(G401:G420)</f>
        <v>1386765.16</v>
      </c>
      <c r="H400" s="48"/>
      <c r="I400" s="65"/>
    </row>
    <row r="401" customFormat="false" ht="12" hidden="false" customHeight="false" outlineLevel="0" collapsed="false">
      <c r="A401" s="57"/>
      <c r="B401" s="57"/>
      <c r="C401" s="57" t="n">
        <v>3020</v>
      </c>
      <c r="D401" s="58" t="s">
        <v>68</v>
      </c>
      <c r="E401" s="59"/>
      <c r="F401" s="59" t="n">
        <v>4500</v>
      </c>
      <c r="G401" s="59" t="n">
        <v>4500</v>
      </c>
      <c r="H401" s="61"/>
      <c r="I401" s="69"/>
    </row>
    <row r="402" customFormat="false" ht="12" hidden="false" customHeight="false" outlineLevel="0" collapsed="false">
      <c r="A402" s="57"/>
      <c r="B402" s="57"/>
      <c r="C402" s="57" t="n">
        <v>4010</v>
      </c>
      <c r="D402" s="58" t="s">
        <v>69</v>
      </c>
      <c r="E402" s="59"/>
      <c r="F402" s="59" t="n">
        <v>916279</v>
      </c>
      <c r="G402" s="59" t="n">
        <v>916279</v>
      </c>
      <c r="H402" s="61"/>
      <c r="I402" s="69"/>
    </row>
    <row r="403" customFormat="false" ht="12" hidden="false" customHeight="false" outlineLevel="0" collapsed="false">
      <c r="A403" s="57"/>
      <c r="B403" s="57"/>
      <c r="C403" s="57" t="s">
        <v>178</v>
      </c>
      <c r="D403" s="58" t="s">
        <v>69</v>
      </c>
      <c r="E403" s="59"/>
      <c r="F403" s="59" t="n">
        <v>691.2</v>
      </c>
      <c r="G403" s="59" t="n">
        <v>691.2</v>
      </c>
      <c r="H403" s="61"/>
      <c r="I403" s="69"/>
    </row>
    <row r="404" customFormat="false" ht="12" hidden="false" customHeight="false" outlineLevel="0" collapsed="false">
      <c r="A404" s="57"/>
      <c r="B404" s="57"/>
      <c r="C404" s="57" t="n">
        <v>4040</v>
      </c>
      <c r="D404" s="58" t="s">
        <v>70</v>
      </c>
      <c r="E404" s="59"/>
      <c r="F404" s="59" t="n">
        <v>83023</v>
      </c>
      <c r="G404" s="59" t="n">
        <v>83023</v>
      </c>
      <c r="H404" s="61"/>
      <c r="I404" s="69"/>
    </row>
    <row r="405" customFormat="false" ht="12" hidden="false" customHeight="false" outlineLevel="0" collapsed="false">
      <c r="A405" s="57"/>
      <c r="B405" s="57"/>
      <c r="C405" s="57" t="n">
        <v>4110</v>
      </c>
      <c r="D405" s="58" t="s">
        <v>71</v>
      </c>
      <c r="E405" s="59"/>
      <c r="F405" s="59" t="n">
        <v>169900</v>
      </c>
      <c r="G405" s="59" t="n">
        <v>169900</v>
      </c>
      <c r="H405" s="61"/>
      <c r="I405" s="69"/>
    </row>
    <row r="406" customFormat="false" ht="12" hidden="false" customHeight="false" outlineLevel="0" collapsed="false">
      <c r="A406" s="57"/>
      <c r="B406" s="57"/>
      <c r="C406" s="57" t="s">
        <v>179</v>
      </c>
      <c r="D406" s="58" t="s">
        <v>71</v>
      </c>
      <c r="E406" s="59"/>
      <c r="F406" s="59" t="n">
        <v>119.02</v>
      </c>
      <c r="G406" s="59" t="n">
        <v>119.02</v>
      </c>
      <c r="H406" s="61"/>
      <c r="I406" s="69"/>
    </row>
    <row r="407" customFormat="false" ht="12" hidden="false" customHeight="false" outlineLevel="0" collapsed="false">
      <c r="A407" s="57"/>
      <c r="B407" s="57"/>
      <c r="C407" s="57" t="n">
        <v>4120</v>
      </c>
      <c r="D407" s="58" t="s">
        <v>72</v>
      </c>
      <c r="E407" s="59"/>
      <c r="F407" s="59" t="n">
        <v>24450</v>
      </c>
      <c r="G407" s="59" t="n">
        <v>24450</v>
      </c>
      <c r="H407" s="61"/>
      <c r="I407" s="69"/>
    </row>
    <row r="408" customFormat="false" ht="12" hidden="false" customHeight="false" outlineLevel="0" collapsed="false">
      <c r="A408" s="57"/>
      <c r="B408" s="57"/>
      <c r="C408" s="57" t="s">
        <v>180</v>
      </c>
      <c r="D408" s="58" t="s">
        <v>72</v>
      </c>
      <c r="E408" s="59"/>
      <c r="F408" s="59" t="n">
        <v>16.94</v>
      </c>
      <c r="G408" s="59" t="n">
        <v>16.94</v>
      </c>
      <c r="H408" s="61"/>
      <c r="I408" s="69"/>
    </row>
    <row r="409" customFormat="false" ht="12" hidden="false" customHeight="false" outlineLevel="0" collapsed="false">
      <c r="A409" s="57"/>
      <c r="B409" s="57"/>
      <c r="C409" s="57" t="n">
        <v>4210</v>
      </c>
      <c r="D409" s="58" t="s">
        <v>27</v>
      </c>
      <c r="E409" s="59"/>
      <c r="F409" s="59" t="n">
        <v>23000</v>
      </c>
      <c r="G409" s="59" t="n">
        <v>23000</v>
      </c>
      <c r="H409" s="61"/>
      <c r="I409" s="69"/>
    </row>
    <row r="410" customFormat="false" ht="12" hidden="false" customHeight="false" outlineLevel="0" collapsed="false">
      <c r="A410" s="57"/>
      <c r="B410" s="57"/>
      <c r="C410" s="57" t="n">
        <v>4260</v>
      </c>
      <c r="D410" s="58" t="s">
        <v>74</v>
      </c>
      <c r="E410" s="59"/>
      <c r="F410" s="59" t="n">
        <v>31126</v>
      </c>
      <c r="G410" s="59" t="n">
        <v>31126</v>
      </c>
      <c r="H410" s="61"/>
      <c r="I410" s="69"/>
    </row>
    <row r="411" customFormat="false" ht="12" hidden="false" customHeight="false" outlineLevel="0" collapsed="false">
      <c r="A411" s="57"/>
      <c r="B411" s="57"/>
      <c r="C411" s="57" t="n">
        <v>4270</v>
      </c>
      <c r="D411" s="58" t="s">
        <v>28</v>
      </c>
      <c r="E411" s="59"/>
      <c r="F411" s="59" t="n">
        <v>1500</v>
      </c>
      <c r="G411" s="59" t="n">
        <v>1500</v>
      </c>
      <c r="H411" s="61"/>
      <c r="I411" s="69"/>
    </row>
    <row r="412" customFormat="false" ht="12" hidden="false" customHeight="false" outlineLevel="0" collapsed="false">
      <c r="A412" s="57"/>
      <c r="B412" s="57"/>
      <c r="C412" s="57" t="n">
        <v>4280</v>
      </c>
      <c r="D412" s="58" t="s">
        <v>75</v>
      </c>
      <c r="E412" s="59"/>
      <c r="F412" s="59" t="n">
        <v>3480</v>
      </c>
      <c r="G412" s="59" t="n">
        <v>3480</v>
      </c>
      <c r="H412" s="61"/>
      <c r="I412" s="69"/>
    </row>
    <row r="413" customFormat="false" ht="12" hidden="false" customHeight="false" outlineLevel="0" collapsed="false">
      <c r="A413" s="57"/>
      <c r="B413" s="57"/>
      <c r="C413" s="57" t="n">
        <v>4300</v>
      </c>
      <c r="D413" s="58" t="s">
        <v>29</v>
      </c>
      <c r="E413" s="59"/>
      <c r="F413" s="59" t="n">
        <v>81180</v>
      </c>
      <c r="G413" s="59" t="n">
        <v>81180</v>
      </c>
      <c r="H413" s="61"/>
      <c r="I413" s="69"/>
    </row>
    <row r="414" customFormat="false" ht="12" hidden="false" customHeight="false" outlineLevel="0" collapsed="false">
      <c r="A414" s="57"/>
      <c r="B414" s="57"/>
      <c r="C414" s="57" t="n">
        <v>4360</v>
      </c>
      <c r="D414" s="58" t="s">
        <v>76</v>
      </c>
      <c r="E414" s="59"/>
      <c r="F414" s="59" t="n">
        <v>2500</v>
      </c>
      <c r="G414" s="59" t="n">
        <v>2500</v>
      </c>
      <c r="H414" s="61"/>
      <c r="I414" s="69"/>
    </row>
    <row r="415" customFormat="false" ht="12" hidden="false" customHeight="false" outlineLevel="0" collapsed="false">
      <c r="A415" s="57"/>
      <c r="B415" s="57"/>
      <c r="C415" s="57" t="n">
        <v>4410</v>
      </c>
      <c r="D415" s="58" t="s">
        <v>77</v>
      </c>
      <c r="E415" s="59"/>
      <c r="F415" s="59" t="n">
        <v>5886</v>
      </c>
      <c r="G415" s="59" t="n">
        <v>5886</v>
      </c>
      <c r="H415" s="61"/>
      <c r="I415" s="69"/>
    </row>
    <row r="416" customFormat="false" ht="12" hidden="false" customHeight="false" outlineLevel="0" collapsed="false">
      <c r="A416" s="57"/>
      <c r="B416" s="57"/>
      <c r="C416" s="57" t="n">
        <v>4430</v>
      </c>
      <c r="D416" s="58" t="s">
        <v>31</v>
      </c>
      <c r="E416" s="59"/>
      <c r="F416" s="59" t="n">
        <v>1000</v>
      </c>
      <c r="G416" s="59" t="n">
        <v>1000</v>
      </c>
      <c r="H416" s="61"/>
      <c r="I416" s="69"/>
    </row>
    <row r="417" customFormat="false" ht="12" hidden="false" customHeight="false" outlineLevel="0" collapsed="false">
      <c r="A417" s="57"/>
      <c r="B417" s="57"/>
      <c r="C417" s="57" t="n">
        <v>4440</v>
      </c>
      <c r="D417" s="58" t="s">
        <v>79</v>
      </c>
      <c r="E417" s="59"/>
      <c r="F417" s="59" t="n">
        <v>30614</v>
      </c>
      <c r="G417" s="59" t="n">
        <v>30614</v>
      </c>
      <c r="H417" s="61"/>
      <c r="I417" s="69"/>
    </row>
    <row r="418" customFormat="false" ht="12" hidden="false" customHeight="false" outlineLevel="0" collapsed="false">
      <c r="A418" s="57"/>
      <c r="B418" s="57"/>
      <c r="C418" s="57" t="n">
        <v>4480</v>
      </c>
      <c r="D418" s="58" t="s">
        <v>181</v>
      </c>
      <c r="E418" s="59"/>
      <c r="F418" s="59" t="n">
        <v>2000</v>
      </c>
      <c r="G418" s="59" t="n">
        <v>2000</v>
      </c>
      <c r="H418" s="61"/>
      <c r="I418" s="69"/>
    </row>
    <row r="419" customFormat="false" ht="24" hidden="false" customHeight="false" outlineLevel="0" collapsed="false">
      <c r="A419" s="57"/>
      <c r="B419" s="57"/>
      <c r="C419" s="57" t="n">
        <v>4700</v>
      </c>
      <c r="D419" s="58" t="s">
        <v>82</v>
      </c>
      <c r="E419" s="59"/>
      <c r="F419" s="59" t="n">
        <v>5000</v>
      </c>
      <c r="G419" s="59" t="n">
        <v>5000</v>
      </c>
      <c r="H419" s="61"/>
      <c r="I419" s="69"/>
    </row>
    <row r="420" customFormat="false" ht="24" hidden="false" customHeight="false" outlineLevel="0" collapsed="false">
      <c r="A420" s="57"/>
      <c r="B420" s="57"/>
      <c r="C420" s="57" t="s">
        <v>83</v>
      </c>
      <c r="D420" s="58" t="s">
        <v>84</v>
      </c>
      <c r="E420" s="59"/>
      <c r="F420" s="59" t="n">
        <v>500</v>
      </c>
      <c r="G420" s="59" t="n">
        <v>500</v>
      </c>
      <c r="H420" s="61"/>
      <c r="I420" s="69"/>
    </row>
    <row r="421" s="87" customFormat="true" ht="24" hidden="false" customHeight="false" outlineLevel="0" collapsed="false">
      <c r="A421" s="51"/>
      <c r="B421" s="51" t="s">
        <v>182</v>
      </c>
      <c r="C421" s="51"/>
      <c r="D421" s="52" t="s">
        <v>183</v>
      </c>
      <c r="E421" s="64" t="n">
        <f aca="false">SUM(E422)</f>
        <v>610000</v>
      </c>
      <c r="F421" s="64" t="n">
        <f aca="false">SUM(F422)</f>
        <v>0</v>
      </c>
      <c r="G421" s="64" t="n">
        <v>610000</v>
      </c>
      <c r="H421" s="48"/>
      <c r="I421" s="65"/>
    </row>
    <row r="422" customFormat="false" ht="36" hidden="false" customHeight="false" outlineLevel="0" collapsed="false">
      <c r="A422" s="57"/>
      <c r="B422" s="57"/>
      <c r="C422" s="57" t="s">
        <v>184</v>
      </c>
      <c r="D422" s="58" t="s">
        <v>97</v>
      </c>
      <c r="E422" s="68" t="n">
        <v>610000</v>
      </c>
      <c r="F422" s="68"/>
      <c r="G422" s="68" t="n">
        <v>610000</v>
      </c>
      <c r="H422" s="61"/>
      <c r="I422" s="69"/>
    </row>
    <row r="423" s="87" customFormat="true" ht="12" hidden="false" customHeight="false" outlineLevel="0" collapsed="false">
      <c r="A423" s="51"/>
      <c r="B423" s="51" t="s">
        <v>185</v>
      </c>
      <c r="C423" s="51"/>
      <c r="D423" s="52" t="s">
        <v>186</v>
      </c>
      <c r="E423" s="64" t="n">
        <f aca="false">SUM(E424)</f>
        <v>0</v>
      </c>
      <c r="F423" s="64" t="n">
        <f aca="false">SUM(F424)</f>
        <v>190000</v>
      </c>
      <c r="G423" s="64" t="n">
        <v>190000</v>
      </c>
      <c r="H423" s="48"/>
      <c r="I423" s="65"/>
    </row>
    <row r="424" customFormat="false" ht="12" hidden="false" customHeight="false" outlineLevel="0" collapsed="false">
      <c r="A424" s="57"/>
      <c r="B424" s="57"/>
      <c r="C424" s="57" t="s">
        <v>171</v>
      </c>
      <c r="D424" s="58" t="s">
        <v>172</v>
      </c>
      <c r="E424" s="68"/>
      <c r="F424" s="68" t="n">
        <v>190000</v>
      </c>
      <c r="G424" s="59" t="n">
        <v>190000</v>
      </c>
      <c r="H424" s="61"/>
      <c r="I424" s="62"/>
    </row>
    <row r="425" customFormat="false" ht="12" hidden="false" customHeight="false" outlineLevel="0" collapsed="false">
      <c r="A425" s="50"/>
      <c r="B425" s="51" t="n">
        <v>85295</v>
      </c>
      <c r="C425" s="51"/>
      <c r="D425" s="52" t="s">
        <v>40</v>
      </c>
      <c r="E425" s="53" t="n">
        <f aca="false">SUM(E426:E438)</f>
        <v>27000</v>
      </c>
      <c r="F425" s="53" t="n">
        <f aca="false">SUM(F426:F438)</f>
        <v>122677.8</v>
      </c>
      <c r="G425" s="53" t="n">
        <f aca="false">SUM(G426:G438)</f>
        <v>149677.8</v>
      </c>
      <c r="H425" s="55"/>
      <c r="I425" s="56"/>
    </row>
    <row r="426" customFormat="false" ht="60" hidden="false" customHeight="false" outlineLevel="0" collapsed="false">
      <c r="A426" s="57"/>
      <c r="B426" s="122"/>
      <c r="C426" s="57" t="s">
        <v>149</v>
      </c>
      <c r="D426" s="58" t="s">
        <v>17</v>
      </c>
      <c r="E426" s="68" t="n">
        <v>27000</v>
      </c>
      <c r="F426" s="59"/>
      <c r="G426" s="59" t="n">
        <v>27000</v>
      </c>
      <c r="H426" s="61"/>
      <c r="I426" s="62"/>
    </row>
    <row r="427" customFormat="false" ht="12" hidden="false" customHeight="false" outlineLevel="0" collapsed="false">
      <c r="A427" s="57"/>
      <c r="B427" s="122"/>
      <c r="C427" s="57" t="s">
        <v>171</v>
      </c>
      <c r="D427" s="58" t="s">
        <v>172</v>
      </c>
      <c r="E427" s="68"/>
      <c r="F427" s="68" t="n">
        <v>64800</v>
      </c>
      <c r="G427" s="68" t="n">
        <v>64800</v>
      </c>
      <c r="H427" s="61"/>
      <c r="I427" s="62"/>
    </row>
    <row r="428" customFormat="false" ht="12" hidden="false" customHeight="false" outlineLevel="0" collapsed="false">
      <c r="A428" s="57"/>
      <c r="B428" s="122"/>
      <c r="C428" s="57" t="s">
        <v>187</v>
      </c>
      <c r="D428" s="58" t="s">
        <v>69</v>
      </c>
      <c r="E428" s="59"/>
      <c r="F428" s="59" t="n">
        <v>6421.51</v>
      </c>
      <c r="G428" s="59" t="n">
        <v>6421.51</v>
      </c>
      <c r="H428" s="61"/>
      <c r="I428" s="62"/>
    </row>
    <row r="429" customFormat="false" ht="12" hidden="false" customHeight="false" outlineLevel="0" collapsed="false">
      <c r="A429" s="57"/>
      <c r="B429" s="122"/>
      <c r="C429" s="57" t="s">
        <v>178</v>
      </c>
      <c r="D429" s="58" t="s">
        <v>69</v>
      </c>
      <c r="E429" s="59"/>
      <c r="F429" s="59" t="n">
        <v>325.49</v>
      </c>
      <c r="G429" s="59" t="n">
        <v>325.49</v>
      </c>
      <c r="H429" s="61"/>
      <c r="I429" s="62"/>
    </row>
    <row r="430" customFormat="false" ht="12" hidden="false" customHeight="false" outlineLevel="0" collapsed="false">
      <c r="A430" s="57"/>
      <c r="B430" s="122"/>
      <c r="C430" s="57" t="s">
        <v>188</v>
      </c>
      <c r="D430" s="58" t="s">
        <v>70</v>
      </c>
      <c r="E430" s="59"/>
      <c r="F430" s="59" t="n">
        <v>769.96</v>
      </c>
      <c r="G430" s="59" t="n">
        <v>769.96</v>
      </c>
      <c r="H430" s="61"/>
      <c r="I430" s="62"/>
    </row>
    <row r="431" customFormat="false" ht="12" hidden="false" customHeight="false" outlineLevel="0" collapsed="false">
      <c r="A431" s="57"/>
      <c r="B431" s="122"/>
      <c r="C431" s="57" t="s">
        <v>189</v>
      </c>
      <c r="D431" s="58" t="s">
        <v>70</v>
      </c>
      <c r="E431" s="59"/>
      <c r="F431" s="59" t="n">
        <v>39.03</v>
      </c>
      <c r="G431" s="59" t="n">
        <v>39.03</v>
      </c>
      <c r="H431" s="61"/>
      <c r="I431" s="62"/>
    </row>
    <row r="432" customFormat="false" ht="12" hidden="false" customHeight="false" outlineLevel="0" collapsed="false">
      <c r="A432" s="57"/>
      <c r="B432" s="122"/>
      <c r="C432" s="57" t="s">
        <v>190</v>
      </c>
      <c r="D432" s="58" t="s">
        <v>71</v>
      </c>
      <c r="E432" s="59"/>
      <c r="F432" s="59" t="n">
        <v>1238.52</v>
      </c>
      <c r="G432" s="59" t="n">
        <v>1238.52</v>
      </c>
      <c r="H432" s="61"/>
      <c r="I432" s="62"/>
    </row>
    <row r="433" customFormat="false" ht="12" hidden="false" customHeight="false" outlineLevel="0" collapsed="false">
      <c r="A433" s="57"/>
      <c r="B433" s="122"/>
      <c r="C433" s="57" t="s">
        <v>179</v>
      </c>
      <c r="D433" s="58" t="s">
        <v>71</v>
      </c>
      <c r="E433" s="59"/>
      <c r="F433" s="59" t="n">
        <v>62.78</v>
      </c>
      <c r="G433" s="59" t="n">
        <v>62.78</v>
      </c>
      <c r="H433" s="61"/>
      <c r="I433" s="62"/>
    </row>
    <row r="434" customFormat="false" ht="12" hidden="false" customHeight="false" outlineLevel="0" collapsed="false">
      <c r="A434" s="57"/>
      <c r="B434" s="122"/>
      <c r="C434" s="57" t="s">
        <v>191</v>
      </c>
      <c r="D434" s="58" t="s">
        <v>72</v>
      </c>
      <c r="E434" s="59"/>
      <c r="F434" s="59" t="n">
        <v>176.2</v>
      </c>
      <c r="G434" s="59" t="n">
        <v>176.2</v>
      </c>
      <c r="H434" s="61"/>
      <c r="I434" s="62"/>
    </row>
    <row r="435" customFormat="false" ht="12" hidden="false" customHeight="false" outlineLevel="0" collapsed="false">
      <c r="A435" s="57"/>
      <c r="B435" s="122"/>
      <c r="C435" s="57" t="s">
        <v>180</v>
      </c>
      <c r="D435" s="58" t="s">
        <v>72</v>
      </c>
      <c r="E435" s="59"/>
      <c r="F435" s="59" t="n">
        <v>8.93</v>
      </c>
      <c r="G435" s="59" t="n">
        <v>8.93</v>
      </c>
      <c r="H435" s="61"/>
      <c r="I435" s="62"/>
    </row>
    <row r="436" customFormat="false" ht="12" hidden="false" customHeight="false" outlineLevel="0" collapsed="false">
      <c r="A436" s="57"/>
      <c r="B436" s="122"/>
      <c r="C436" s="57" t="s">
        <v>54</v>
      </c>
      <c r="D436" s="58" t="s">
        <v>29</v>
      </c>
      <c r="E436" s="68"/>
      <c r="F436" s="68" t="n">
        <v>48600</v>
      </c>
      <c r="G436" s="68" t="n">
        <v>48600</v>
      </c>
      <c r="H436" s="61"/>
      <c r="I436" s="62"/>
    </row>
    <row r="437" customFormat="false" ht="12" hidden="false" customHeight="false" outlineLevel="0" collapsed="false">
      <c r="A437" s="57"/>
      <c r="B437" s="122"/>
      <c r="C437" s="57" t="s">
        <v>192</v>
      </c>
      <c r="D437" s="58" t="s">
        <v>77</v>
      </c>
      <c r="E437" s="59"/>
      <c r="F437" s="59" t="n">
        <v>224.02</v>
      </c>
      <c r="G437" s="59" t="n">
        <v>224.02</v>
      </c>
      <c r="H437" s="61"/>
      <c r="I437" s="62"/>
    </row>
    <row r="438" customFormat="false" ht="12" hidden="false" customHeight="false" outlineLevel="0" collapsed="false">
      <c r="A438" s="57"/>
      <c r="B438" s="122"/>
      <c r="C438" s="57" t="s">
        <v>193</v>
      </c>
      <c r="D438" s="58" t="s">
        <v>77</v>
      </c>
      <c r="E438" s="59"/>
      <c r="F438" s="59" t="n">
        <v>11.36</v>
      </c>
      <c r="G438" s="59" t="n">
        <v>11.36</v>
      </c>
      <c r="H438" s="61"/>
      <c r="I438" s="62"/>
    </row>
    <row r="439" s="87" customFormat="true" ht="12" hidden="false" customHeight="false" outlineLevel="0" collapsed="false">
      <c r="A439" s="71" t="n">
        <v>854</v>
      </c>
      <c r="B439" s="71"/>
      <c r="C439" s="71"/>
      <c r="D439" s="45" t="s">
        <v>194</v>
      </c>
      <c r="E439" s="46" t="n">
        <f aca="false">SUM(E440+E443)</f>
        <v>84000</v>
      </c>
      <c r="F439" s="46" t="n">
        <f aca="false">SUM(F440+F443)</f>
        <v>0</v>
      </c>
      <c r="G439" s="46" t="n">
        <f aca="false">SUM(G440+G443)</f>
        <v>84000</v>
      </c>
      <c r="H439" s="48"/>
      <c r="I439" s="49"/>
    </row>
    <row r="440" s="87" customFormat="true" ht="24" hidden="false" customHeight="false" outlineLevel="0" collapsed="false">
      <c r="A440" s="51"/>
      <c r="B440" s="51" t="n">
        <v>85412</v>
      </c>
      <c r="C440" s="51"/>
      <c r="D440" s="117" t="s">
        <v>195</v>
      </c>
      <c r="E440" s="118" t="n">
        <f aca="false">SUM(E441:E442)</f>
        <v>42000</v>
      </c>
      <c r="F440" s="118" t="n">
        <f aca="false">SUM(F441:F442)</f>
        <v>0</v>
      </c>
      <c r="G440" s="118" t="n">
        <f aca="false">SUM(G441:G442)</f>
        <v>42000</v>
      </c>
      <c r="H440" s="48"/>
      <c r="I440" s="65"/>
    </row>
    <row r="441" customFormat="false" ht="73.5" hidden="false" customHeight="true" outlineLevel="0" collapsed="false">
      <c r="A441" s="57"/>
      <c r="B441" s="57"/>
      <c r="C441" s="57" t="n">
        <v>2360</v>
      </c>
      <c r="D441" s="97" t="s">
        <v>17</v>
      </c>
      <c r="E441" s="61" t="n">
        <v>20000</v>
      </c>
      <c r="F441" s="91"/>
      <c r="G441" s="91" t="n">
        <v>20000</v>
      </c>
      <c r="H441" s="61"/>
      <c r="I441" s="62"/>
    </row>
    <row r="442" customFormat="false" ht="12" hidden="false" customHeight="false" outlineLevel="0" collapsed="false">
      <c r="A442" s="57"/>
      <c r="B442" s="57"/>
      <c r="C442" s="57" t="s">
        <v>54</v>
      </c>
      <c r="D442" s="97" t="s">
        <v>29</v>
      </c>
      <c r="E442" s="91" t="n">
        <v>22000</v>
      </c>
      <c r="F442" s="91"/>
      <c r="G442" s="91" t="n">
        <v>22000</v>
      </c>
      <c r="H442" s="61"/>
      <c r="I442" s="62"/>
    </row>
    <row r="443" s="87" customFormat="true" ht="12" hidden="false" customHeight="false" outlineLevel="0" collapsed="false">
      <c r="A443" s="51"/>
      <c r="B443" s="51" t="n">
        <v>85415</v>
      </c>
      <c r="C443" s="51"/>
      <c r="D443" s="117" t="s">
        <v>196</v>
      </c>
      <c r="E443" s="118" t="n">
        <f aca="false">SUM(E444)</f>
        <v>42000</v>
      </c>
      <c r="F443" s="118" t="n">
        <f aca="false">SUM(F444)</f>
        <v>0</v>
      </c>
      <c r="G443" s="118" t="n">
        <f aca="false">SUM(G444)</f>
        <v>42000</v>
      </c>
      <c r="H443" s="48"/>
      <c r="I443" s="65"/>
    </row>
    <row r="444" s="87" customFormat="true" ht="12" hidden="false" customHeight="false" outlineLevel="0" collapsed="false">
      <c r="A444" s="122"/>
      <c r="B444" s="122"/>
      <c r="C444" s="57" t="n">
        <v>3240</v>
      </c>
      <c r="D444" s="97" t="s">
        <v>197</v>
      </c>
      <c r="E444" s="91" t="n">
        <v>42000</v>
      </c>
      <c r="F444" s="91"/>
      <c r="G444" s="91" t="n">
        <v>42000</v>
      </c>
      <c r="H444" s="61"/>
      <c r="I444" s="62"/>
    </row>
    <row r="445" s="87" customFormat="true" ht="12" hidden="false" customHeight="false" outlineLevel="0" collapsed="false">
      <c r="A445" s="71" t="s">
        <v>198</v>
      </c>
      <c r="B445" s="71"/>
      <c r="C445" s="71"/>
      <c r="D445" s="136" t="s">
        <v>199</v>
      </c>
      <c r="E445" s="137" t="n">
        <f aca="false">SUM(E446+E449+E463+E473+E492)</f>
        <v>44000</v>
      </c>
      <c r="F445" s="137" t="n">
        <f aca="false">SUM(F446+F449+F463+F473+F492)</f>
        <v>1555848</v>
      </c>
      <c r="G445" s="137" t="n">
        <f aca="false">SUM(G446+G449+G463+G473+G492)</f>
        <v>1599848</v>
      </c>
      <c r="H445" s="48"/>
      <c r="I445" s="49"/>
    </row>
    <row r="446" s="87" customFormat="true" ht="12" hidden="false" customHeight="false" outlineLevel="0" collapsed="false">
      <c r="A446" s="51"/>
      <c r="B446" s="51" t="s">
        <v>200</v>
      </c>
      <c r="C446" s="51"/>
      <c r="D446" s="117" t="s">
        <v>201</v>
      </c>
      <c r="E446" s="138" t="n">
        <f aca="false">SUM(E447:E448)</f>
        <v>16500</v>
      </c>
      <c r="F446" s="138" t="n">
        <f aca="false">SUM(F447:F448)</f>
        <v>0</v>
      </c>
      <c r="G446" s="138" t="n">
        <v>16500</v>
      </c>
      <c r="H446" s="55"/>
      <c r="I446" s="56"/>
    </row>
    <row r="447" customFormat="false" ht="60" hidden="false" customHeight="false" outlineLevel="0" collapsed="false">
      <c r="A447" s="57"/>
      <c r="B447" s="57"/>
      <c r="C447" s="57" t="s">
        <v>167</v>
      </c>
      <c r="D447" s="97" t="s">
        <v>202</v>
      </c>
      <c r="E447" s="61" t="n">
        <v>15000</v>
      </c>
      <c r="F447" s="61"/>
      <c r="G447" s="61" t="n">
        <v>15000</v>
      </c>
      <c r="H447" s="61"/>
      <c r="I447" s="62"/>
    </row>
    <row r="448" customFormat="false" ht="12" hidden="false" customHeight="false" outlineLevel="0" collapsed="false">
      <c r="A448" s="57"/>
      <c r="B448" s="57"/>
      <c r="C448" s="57" t="s">
        <v>80</v>
      </c>
      <c r="D448" s="58" t="s">
        <v>203</v>
      </c>
      <c r="E448" s="59" t="n">
        <v>1500</v>
      </c>
      <c r="F448" s="59"/>
      <c r="G448" s="59" t="n">
        <v>1500</v>
      </c>
      <c r="H448" s="61"/>
      <c r="I448" s="62"/>
    </row>
    <row r="449" s="87" customFormat="true" ht="36" hidden="false" customHeight="false" outlineLevel="0" collapsed="false">
      <c r="A449" s="51"/>
      <c r="B449" s="51" t="s">
        <v>204</v>
      </c>
      <c r="C449" s="51"/>
      <c r="D449" s="52" t="s">
        <v>205</v>
      </c>
      <c r="E449" s="64" t="n">
        <f aca="false">SUM(E450:E462)</f>
        <v>27500</v>
      </c>
      <c r="F449" s="64" t="n">
        <f aca="false">SUM(F450:F462)</f>
        <v>55613</v>
      </c>
      <c r="G449" s="64" t="n">
        <f aca="false">SUM(G450:G462)</f>
        <v>83113</v>
      </c>
      <c r="H449" s="48"/>
      <c r="I449" s="65"/>
    </row>
    <row r="450" customFormat="false" ht="60" hidden="false" customHeight="false" outlineLevel="0" collapsed="false">
      <c r="A450" s="57"/>
      <c r="B450" s="57"/>
      <c r="C450" s="57" t="s">
        <v>167</v>
      </c>
      <c r="D450" s="58" t="s">
        <v>202</v>
      </c>
      <c r="E450" s="68" t="n">
        <v>25000</v>
      </c>
      <c r="F450" s="68"/>
      <c r="G450" s="68" t="n">
        <v>25000</v>
      </c>
      <c r="H450" s="61"/>
      <c r="I450" s="62"/>
    </row>
    <row r="451" customFormat="false" ht="12" hidden="false" customHeight="false" outlineLevel="0" collapsed="false">
      <c r="A451" s="57"/>
      <c r="B451" s="57"/>
      <c r="C451" s="57" t="s">
        <v>144</v>
      </c>
      <c r="D451" s="58" t="s">
        <v>206</v>
      </c>
      <c r="E451" s="59"/>
      <c r="F451" s="59" t="n">
        <v>24325</v>
      </c>
      <c r="G451" s="59" t="n">
        <v>24325</v>
      </c>
      <c r="H451" s="61"/>
      <c r="I451" s="62"/>
    </row>
    <row r="452" customFormat="false" ht="12" hidden="false" customHeight="false" outlineLevel="0" collapsed="false">
      <c r="A452" s="57"/>
      <c r="B452" s="57"/>
      <c r="C452" s="57" t="s">
        <v>86</v>
      </c>
      <c r="D452" s="58" t="s">
        <v>71</v>
      </c>
      <c r="E452" s="59"/>
      <c r="F452" s="59" t="n">
        <v>4192</v>
      </c>
      <c r="G452" s="59" t="n">
        <v>4192</v>
      </c>
      <c r="H452" s="61"/>
      <c r="I452" s="62"/>
    </row>
    <row r="453" customFormat="false" ht="12" hidden="false" customHeight="false" outlineLevel="0" collapsed="false">
      <c r="A453" s="57"/>
      <c r="B453" s="57"/>
      <c r="C453" s="57" t="s">
        <v>145</v>
      </c>
      <c r="D453" s="58" t="s">
        <v>72</v>
      </c>
      <c r="E453" s="59"/>
      <c r="F453" s="59" t="n">
        <v>596</v>
      </c>
      <c r="G453" s="59" t="n">
        <v>596</v>
      </c>
      <c r="H453" s="61"/>
      <c r="I453" s="62"/>
    </row>
    <row r="454" customFormat="false" ht="12" hidden="false" customHeight="false" outlineLevel="0" collapsed="false">
      <c r="A454" s="57"/>
      <c r="B454" s="57"/>
      <c r="C454" s="57" t="s">
        <v>50</v>
      </c>
      <c r="D454" s="58" t="s">
        <v>27</v>
      </c>
      <c r="E454" s="59"/>
      <c r="F454" s="59" t="n">
        <v>3000</v>
      </c>
      <c r="G454" s="59" t="n">
        <v>3000</v>
      </c>
      <c r="H454" s="61"/>
      <c r="I454" s="62"/>
    </row>
    <row r="455" customFormat="false" ht="12" hidden="false" customHeight="false" outlineLevel="0" collapsed="false">
      <c r="A455" s="57"/>
      <c r="B455" s="57"/>
      <c r="C455" s="57" t="s">
        <v>146</v>
      </c>
      <c r="D455" s="58" t="s">
        <v>74</v>
      </c>
      <c r="E455" s="59"/>
      <c r="F455" s="59" t="n">
        <v>4000</v>
      </c>
      <c r="G455" s="59" t="n">
        <v>4000</v>
      </c>
      <c r="H455" s="61"/>
      <c r="I455" s="69"/>
    </row>
    <row r="456" customFormat="false" ht="12" hidden="false" customHeight="false" outlineLevel="0" collapsed="false">
      <c r="A456" s="57"/>
      <c r="B456" s="57"/>
      <c r="C456" s="57" t="s">
        <v>54</v>
      </c>
      <c r="D456" s="58" t="s">
        <v>29</v>
      </c>
      <c r="E456" s="59"/>
      <c r="F456" s="59" t="n">
        <v>11000</v>
      </c>
      <c r="G456" s="59" t="n">
        <v>11000</v>
      </c>
      <c r="H456" s="61"/>
      <c r="I456" s="62"/>
    </row>
    <row r="457" customFormat="false" ht="12" hidden="false" customHeight="false" outlineLevel="0" collapsed="false">
      <c r="A457" s="57"/>
      <c r="B457" s="57"/>
      <c r="C457" s="57" t="s">
        <v>207</v>
      </c>
      <c r="D457" s="58" t="s">
        <v>76</v>
      </c>
      <c r="E457" s="59"/>
      <c r="F457" s="59" t="n">
        <v>800</v>
      </c>
      <c r="G457" s="59" t="n">
        <v>800</v>
      </c>
      <c r="H457" s="61"/>
      <c r="I457" s="62"/>
    </row>
    <row r="458" customFormat="false" ht="12" hidden="false" customHeight="false" outlineLevel="0" collapsed="false">
      <c r="A458" s="57"/>
      <c r="B458" s="57"/>
      <c r="C458" s="57" t="s">
        <v>208</v>
      </c>
      <c r="D458" s="58" t="s">
        <v>77</v>
      </c>
      <c r="E458" s="59"/>
      <c r="F458" s="59" t="n">
        <v>200</v>
      </c>
      <c r="G458" s="59" t="n">
        <v>200</v>
      </c>
      <c r="H458" s="61"/>
      <c r="I458" s="62"/>
    </row>
    <row r="459" customFormat="false" ht="12" hidden="false" customHeight="false" outlineLevel="0" collapsed="false">
      <c r="A459" s="57"/>
      <c r="B459" s="57"/>
      <c r="C459" s="57" t="s">
        <v>30</v>
      </c>
      <c r="D459" s="58" t="s">
        <v>31</v>
      </c>
      <c r="E459" s="59"/>
      <c r="F459" s="59" t="n">
        <v>500</v>
      </c>
      <c r="G459" s="59" t="n">
        <v>500</v>
      </c>
      <c r="H459" s="61"/>
      <c r="I459" s="62"/>
    </row>
    <row r="460" customFormat="false" ht="12" hidden="false" customHeight="false" outlineLevel="0" collapsed="false">
      <c r="A460" s="57"/>
      <c r="B460" s="57"/>
      <c r="C460" s="57" t="s">
        <v>80</v>
      </c>
      <c r="D460" s="58" t="s">
        <v>203</v>
      </c>
      <c r="E460" s="59" t="n">
        <v>2500</v>
      </c>
      <c r="F460" s="59"/>
      <c r="G460" s="59" t="n">
        <v>2500</v>
      </c>
      <c r="H460" s="61"/>
      <c r="I460" s="62"/>
    </row>
    <row r="461" customFormat="false" ht="12" hidden="false" customHeight="false" outlineLevel="0" collapsed="false">
      <c r="A461" s="57"/>
      <c r="B461" s="57"/>
      <c r="C461" s="57" t="s">
        <v>90</v>
      </c>
      <c r="D461" s="58" t="s">
        <v>53</v>
      </c>
      <c r="E461" s="59"/>
      <c r="F461" s="68" t="n">
        <v>5000</v>
      </c>
      <c r="G461" s="68" t="n">
        <v>5000</v>
      </c>
      <c r="H461" s="61"/>
      <c r="I461" s="62"/>
    </row>
    <row r="462" customFormat="false" ht="24" hidden="false" customHeight="false" outlineLevel="0" collapsed="false">
      <c r="A462" s="57"/>
      <c r="B462" s="57"/>
      <c r="C462" s="57" t="s">
        <v>130</v>
      </c>
      <c r="D462" s="58" t="s">
        <v>82</v>
      </c>
      <c r="E462" s="59"/>
      <c r="F462" s="59" t="n">
        <v>2000</v>
      </c>
      <c r="G462" s="59" t="n">
        <v>2000</v>
      </c>
      <c r="H462" s="61"/>
      <c r="I462" s="62"/>
    </row>
    <row r="463" s="87" customFormat="true" ht="12" hidden="false" customHeight="false" outlineLevel="0" collapsed="false">
      <c r="A463" s="51"/>
      <c r="B463" s="51" t="s">
        <v>209</v>
      </c>
      <c r="C463" s="51"/>
      <c r="D463" s="52" t="s">
        <v>210</v>
      </c>
      <c r="E463" s="64" t="n">
        <f aca="false">SUM(E464:E472)</f>
        <v>0</v>
      </c>
      <c r="F463" s="64" t="n">
        <f aca="false">SUM(F464:F472)</f>
        <v>85424</v>
      </c>
      <c r="G463" s="64" t="n">
        <f aca="false">SUM(G464:G472)</f>
        <v>85424</v>
      </c>
      <c r="H463" s="48"/>
      <c r="I463" s="65"/>
    </row>
    <row r="464" customFormat="false" ht="12" hidden="false" customHeight="false" outlineLevel="0" collapsed="false">
      <c r="A464" s="57"/>
      <c r="B464" s="57"/>
      <c r="C464" s="57" t="s">
        <v>150</v>
      </c>
      <c r="D464" s="58" t="s">
        <v>68</v>
      </c>
      <c r="E464" s="59"/>
      <c r="F464" s="59" t="n">
        <v>700</v>
      </c>
      <c r="G464" s="59" t="n">
        <v>700</v>
      </c>
      <c r="H464" s="61"/>
      <c r="I464" s="62"/>
    </row>
    <row r="465" customFormat="false" ht="12" hidden="false" customHeight="false" outlineLevel="0" collapsed="false">
      <c r="A465" s="57"/>
      <c r="B465" s="57"/>
      <c r="C465" s="57" t="s">
        <v>144</v>
      </c>
      <c r="D465" s="58" t="s">
        <v>211</v>
      </c>
      <c r="E465" s="59"/>
      <c r="F465" s="59" t="n">
        <v>65084</v>
      </c>
      <c r="G465" s="59" t="n">
        <v>65084</v>
      </c>
      <c r="H465" s="61"/>
      <c r="I465" s="62"/>
    </row>
    <row r="466" customFormat="false" ht="12" hidden="false" customHeight="false" outlineLevel="0" collapsed="false">
      <c r="A466" s="57"/>
      <c r="B466" s="57"/>
      <c r="C466" s="57" t="s">
        <v>212</v>
      </c>
      <c r="D466" s="58" t="s">
        <v>70</v>
      </c>
      <c r="E466" s="59"/>
      <c r="F466" s="59" t="n">
        <v>3301</v>
      </c>
      <c r="G466" s="59" t="n">
        <v>3301</v>
      </c>
      <c r="H466" s="61"/>
      <c r="I466" s="62"/>
    </row>
    <row r="467" customFormat="false" ht="12" hidden="false" customHeight="false" outlineLevel="0" collapsed="false">
      <c r="A467" s="57"/>
      <c r="B467" s="57"/>
      <c r="C467" s="57" t="s">
        <v>86</v>
      </c>
      <c r="D467" s="58" t="s">
        <v>213</v>
      </c>
      <c r="E467" s="59"/>
      <c r="F467" s="59" t="n">
        <v>11776</v>
      </c>
      <c r="G467" s="59" t="n">
        <v>11776</v>
      </c>
      <c r="H467" s="61"/>
      <c r="I467" s="62"/>
    </row>
    <row r="468" customFormat="false" ht="12" hidden="false" customHeight="false" outlineLevel="0" collapsed="false">
      <c r="A468" s="57"/>
      <c r="B468" s="57"/>
      <c r="C468" s="57" t="s">
        <v>50</v>
      </c>
      <c r="D468" s="58" t="s">
        <v>27</v>
      </c>
      <c r="E468" s="59"/>
      <c r="F468" s="59" t="n">
        <v>500</v>
      </c>
      <c r="G468" s="59" t="n">
        <v>500</v>
      </c>
      <c r="H468" s="61"/>
      <c r="I468" s="62"/>
    </row>
    <row r="469" customFormat="false" ht="12" hidden="false" customHeight="false" outlineLevel="0" collapsed="false">
      <c r="A469" s="57"/>
      <c r="B469" s="57"/>
      <c r="C469" s="57" t="s">
        <v>139</v>
      </c>
      <c r="D469" s="58" t="s">
        <v>75</v>
      </c>
      <c r="E469" s="59"/>
      <c r="F469" s="59" t="n">
        <v>0</v>
      </c>
      <c r="G469" s="59" t="n">
        <v>0</v>
      </c>
      <c r="H469" s="61"/>
      <c r="I469" s="62"/>
    </row>
    <row r="470" customFormat="false" ht="12" hidden="false" customHeight="false" outlineLevel="0" collapsed="false">
      <c r="A470" s="57"/>
      <c r="B470" s="57"/>
      <c r="C470" s="57" t="s">
        <v>208</v>
      </c>
      <c r="D470" s="58" t="s">
        <v>77</v>
      </c>
      <c r="E470" s="59"/>
      <c r="F470" s="59" t="n">
        <v>1400</v>
      </c>
      <c r="G470" s="59" t="n">
        <v>1400</v>
      </c>
      <c r="H470" s="61"/>
      <c r="I470" s="62"/>
    </row>
    <row r="471" customFormat="false" ht="12" hidden="false" customHeight="false" outlineLevel="0" collapsed="false">
      <c r="A471" s="57"/>
      <c r="B471" s="57"/>
      <c r="C471" s="57" t="s">
        <v>153</v>
      </c>
      <c r="D471" s="58" t="s">
        <v>79</v>
      </c>
      <c r="E471" s="59"/>
      <c r="F471" s="59" t="n">
        <v>1663</v>
      </c>
      <c r="G471" s="59" t="n">
        <v>1663</v>
      </c>
      <c r="H471" s="61"/>
      <c r="I471" s="62"/>
    </row>
    <row r="472" customFormat="false" ht="24" hidden="false" customHeight="false" outlineLevel="0" collapsed="false">
      <c r="A472" s="57"/>
      <c r="B472" s="57"/>
      <c r="C472" s="57" t="s">
        <v>130</v>
      </c>
      <c r="D472" s="58" t="s">
        <v>82</v>
      </c>
      <c r="E472" s="59"/>
      <c r="F472" s="59" t="n">
        <v>1000</v>
      </c>
      <c r="G472" s="59" t="n">
        <v>1000</v>
      </c>
      <c r="H472" s="61"/>
      <c r="I472" s="62"/>
    </row>
    <row r="473" customFormat="false" ht="12" hidden="false" customHeight="false" outlineLevel="0" collapsed="false">
      <c r="A473" s="51"/>
      <c r="B473" s="51" t="s">
        <v>214</v>
      </c>
      <c r="C473" s="51"/>
      <c r="D473" s="52" t="s">
        <v>215</v>
      </c>
      <c r="E473" s="53" t="n">
        <f aca="false">SUM(E474:E491)</f>
        <v>0</v>
      </c>
      <c r="F473" s="53" t="n">
        <f aca="false">SUM(F474:F491)</f>
        <v>1192177</v>
      </c>
      <c r="G473" s="53" t="n">
        <f aca="false">SUM(G474:G491)</f>
        <v>1192177</v>
      </c>
      <c r="H473" s="55"/>
      <c r="I473" s="56"/>
    </row>
    <row r="474" s="92" customFormat="true" ht="12" hidden="false" customHeight="false" outlineLevel="0" collapsed="false">
      <c r="A474" s="81"/>
      <c r="B474" s="81"/>
      <c r="C474" s="81" t="s">
        <v>150</v>
      </c>
      <c r="D474" s="58" t="s">
        <v>68</v>
      </c>
      <c r="E474" s="139"/>
      <c r="F474" s="139" t="n">
        <v>2600</v>
      </c>
      <c r="G474" s="139" t="n">
        <v>2600</v>
      </c>
      <c r="H474" s="140"/>
      <c r="I474" s="141"/>
    </row>
    <row r="475" customFormat="false" ht="12" hidden="false" customHeight="false" outlineLevel="0" collapsed="false">
      <c r="A475" s="57"/>
      <c r="B475" s="57"/>
      <c r="C475" s="57" t="s">
        <v>144</v>
      </c>
      <c r="D475" s="58" t="s">
        <v>211</v>
      </c>
      <c r="E475" s="59"/>
      <c r="F475" s="59" t="n">
        <v>634500</v>
      </c>
      <c r="G475" s="59" t="n">
        <v>634500</v>
      </c>
      <c r="H475" s="61"/>
      <c r="I475" s="69"/>
    </row>
    <row r="476" customFormat="false" ht="12" hidden="false" customHeight="false" outlineLevel="0" collapsed="false">
      <c r="A476" s="57"/>
      <c r="B476" s="57"/>
      <c r="C476" s="57" t="s">
        <v>212</v>
      </c>
      <c r="D476" s="58" t="s">
        <v>70</v>
      </c>
      <c r="E476" s="59"/>
      <c r="F476" s="59" t="n">
        <v>60000</v>
      </c>
      <c r="G476" s="59" t="n">
        <v>60000</v>
      </c>
      <c r="H476" s="61"/>
      <c r="I476" s="69"/>
    </row>
    <row r="477" customFormat="false" ht="12" hidden="false" customHeight="false" outlineLevel="0" collapsed="false">
      <c r="A477" s="57"/>
      <c r="B477" s="57"/>
      <c r="C477" s="57" t="s">
        <v>86</v>
      </c>
      <c r="D477" s="58" t="s">
        <v>213</v>
      </c>
      <c r="E477" s="59"/>
      <c r="F477" s="59" t="n">
        <v>120175</v>
      </c>
      <c r="G477" s="59" t="n">
        <v>120175</v>
      </c>
      <c r="H477" s="61"/>
      <c r="I477" s="69"/>
    </row>
    <row r="478" customFormat="false" ht="12" hidden="false" customHeight="false" outlineLevel="0" collapsed="false">
      <c r="A478" s="57"/>
      <c r="B478" s="57"/>
      <c r="C478" s="57" t="s">
        <v>145</v>
      </c>
      <c r="D478" s="58" t="s">
        <v>72</v>
      </c>
      <c r="E478" s="59"/>
      <c r="F478" s="59" t="n">
        <v>16654</v>
      </c>
      <c r="G478" s="59" t="n">
        <v>16654</v>
      </c>
      <c r="H478" s="61"/>
      <c r="I478" s="69"/>
    </row>
    <row r="479" customFormat="false" ht="12" hidden="false" customHeight="false" outlineLevel="0" collapsed="false">
      <c r="A479" s="57"/>
      <c r="B479" s="57"/>
      <c r="C479" s="57" t="s">
        <v>117</v>
      </c>
      <c r="D479" s="58" t="s">
        <v>60</v>
      </c>
      <c r="E479" s="59"/>
      <c r="F479" s="59" t="n">
        <v>0</v>
      </c>
      <c r="G479" s="59" t="n">
        <v>0</v>
      </c>
      <c r="H479" s="61"/>
      <c r="I479" s="69"/>
    </row>
    <row r="480" customFormat="false" ht="12" hidden="false" customHeight="false" outlineLevel="0" collapsed="false">
      <c r="A480" s="57"/>
      <c r="B480" s="57"/>
      <c r="C480" s="57" t="s">
        <v>50</v>
      </c>
      <c r="D480" s="58" t="s">
        <v>27</v>
      </c>
      <c r="E480" s="59"/>
      <c r="F480" s="59" t="n">
        <v>140600</v>
      </c>
      <c r="G480" s="59" t="n">
        <v>140600</v>
      </c>
      <c r="H480" s="61"/>
      <c r="I480" s="69"/>
    </row>
    <row r="481" customFormat="false" ht="12" hidden="false" customHeight="false" outlineLevel="0" collapsed="false">
      <c r="A481" s="57"/>
      <c r="B481" s="57"/>
      <c r="C481" s="57" t="s">
        <v>118</v>
      </c>
      <c r="D481" s="58" t="s">
        <v>216</v>
      </c>
      <c r="E481" s="59"/>
      <c r="F481" s="59" t="n">
        <v>3000</v>
      </c>
      <c r="G481" s="59" t="n">
        <v>3000</v>
      </c>
      <c r="H481" s="61"/>
      <c r="I481" s="69"/>
    </row>
    <row r="482" customFormat="false" ht="12" hidden="false" customHeight="false" outlineLevel="0" collapsed="false">
      <c r="A482" s="57"/>
      <c r="B482" s="57"/>
      <c r="C482" s="57" t="s">
        <v>146</v>
      </c>
      <c r="D482" s="58" t="s">
        <v>74</v>
      </c>
      <c r="E482" s="59"/>
      <c r="F482" s="59" t="n">
        <v>25000</v>
      </c>
      <c r="G482" s="59" t="n">
        <v>25000</v>
      </c>
      <c r="H482" s="61"/>
      <c r="I482" s="69"/>
    </row>
    <row r="483" customFormat="false" ht="12" hidden="false" customHeight="false" outlineLevel="0" collapsed="false">
      <c r="A483" s="57"/>
      <c r="B483" s="57"/>
      <c r="C483" s="57" t="s">
        <v>51</v>
      </c>
      <c r="D483" s="58" t="s">
        <v>28</v>
      </c>
      <c r="E483" s="59"/>
      <c r="F483" s="59" t="n">
        <v>10000</v>
      </c>
      <c r="G483" s="59" t="n">
        <v>10000</v>
      </c>
      <c r="H483" s="61"/>
      <c r="I483" s="69"/>
    </row>
    <row r="484" customFormat="false" ht="12" hidden="false" customHeight="false" outlineLevel="0" collapsed="false">
      <c r="A484" s="57"/>
      <c r="B484" s="57"/>
      <c r="C484" s="57" t="s">
        <v>139</v>
      </c>
      <c r="D484" s="58" t="s">
        <v>75</v>
      </c>
      <c r="E484" s="59"/>
      <c r="F484" s="59" t="n">
        <v>500</v>
      </c>
      <c r="G484" s="59" t="n">
        <v>500</v>
      </c>
      <c r="H484" s="61"/>
      <c r="I484" s="69"/>
    </row>
    <row r="485" customFormat="false" ht="12" hidden="false" customHeight="false" outlineLevel="0" collapsed="false">
      <c r="A485" s="57"/>
      <c r="B485" s="57"/>
      <c r="C485" s="57" t="s">
        <v>54</v>
      </c>
      <c r="D485" s="58" t="s">
        <v>29</v>
      </c>
      <c r="E485" s="59"/>
      <c r="F485" s="59" t="n">
        <v>141000</v>
      </c>
      <c r="G485" s="59" t="n">
        <v>141000</v>
      </c>
      <c r="H485" s="61"/>
      <c r="I485" s="69"/>
    </row>
    <row r="486" customFormat="false" ht="12" hidden="false" customHeight="false" outlineLevel="0" collapsed="false">
      <c r="A486" s="57"/>
      <c r="B486" s="57"/>
      <c r="C486" s="57" t="s">
        <v>207</v>
      </c>
      <c r="D486" s="58" t="s">
        <v>76</v>
      </c>
      <c r="E486" s="59"/>
      <c r="F486" s="59" t="n">
        <v>4200</v>
      </c>
      <c r="G486" s="59" t="n">
        <v>4200</v>
      </c>
      <c r="H486" s="61"/>
      <c r="I486" s="69"/>
    </row>
    <row r="487" customFormat="false" ht="12" hidden="false" customHeight="false" outlineLevel="0" collapsed="false">
      <c r="A487" s="57"/>
      <c r="B487" s="57"/>
      <c r="C487" s="57" t="s">
        <v>208</v>
      </c>
      <c r="D487" s="58" t="s">
        <v>77</v>
      </c>
      <c r="E487" s="59"/>
      <c r="F487" s="59" t="n">
        <v>200</v>
      </c>
      <c r="G487" s="59" t="n">
        <v>200</v>
      </c>
      <c r="H487" s="61"/>
      <c r="I487" s="69"/>
    </row>
    <row r="488" customFormat="false" ht="12" hidden="false" customHeight="false" outlineLevel="0" collapsed="false">
      <c r="A488" s="57"/>
      <c r="B488" s="57"/>
      <c r="C488" s="57" t="s">
        <v>30</v>
      </c>
      <c r="D488" s="58" t="s">
        <v>31</v>
      </c>
      <c r="E488" s="59"/>
      <c r="F488" s="59" t="n">
        <v>4140</v>
      </c>
      <c r="G488" s="59" t="n">
        <v>4140</v>
      </c>
      <c r="H488" s="61"/>
      <c r="I488" s="69"/>
    </row>
    <row r="489" customFormat="false" ht="12" hidden="false" customHeight="false" outlineLevel="0" collapsed="false">
      <c r="A489" s="57"/>
      <c r="B489" s="57"/>
      <c r="C489" s="57" t="s">
        <v>153</v>
      </c>
      <c r="D489" s="58" t="s">
        <v>79</v>
      </c>
      <c r="E489" s="59"/>
      <c r="F489" s="59" t="n">
        <v>26608</v>
      </c>
      <c r="G489" s="59" t="n">
        <v>26608</v>
      </c>
      <c r="H489" s="61"/>
      <c r="I489" s="69"/>
    </row>
    <row r="490" customFormat="false" ht="24" hidden="false" customHeight="false" outlineLevel="0" collapsed="false">
      <c r="A490" s="57"/>
      <c r="B490" s="57"/>
      <c r="C490" s="57" t="s">
        <v>130</v>
      </c>
      <c r="D490" s="58" t="s">
        <v>82</v>
      </c>
      <c r="E490" s="59"/>
      <c r="F490" s="59" t="n">
        <v>2000</v>
      </c>
      <c r="G490" s="59" t="n">
        <v>2000</v>
      </c>
      <c r="H490" s="61"/>
      <c r="I490" s="69"/>
    </row>
    <row r="491" customFormat="false" ht="24" hidden="false" customHeight="false" outlineLevel="0" collapsed="false">
      <c r="A491" s="57"/>
      <c r="B491" s="57"/>
      <c r="C491" s="57" t="s">
        <v>83</v>
      </c>
      <c r="D491" s="58" t="s">
        <v>84</v>
      </c>
      <c r="E491" s="59"/>
      <c r="F491" s="59" t="n">
        <v>1000</v>
      </c>
      <c r="G491" s="59" t="n">
        <v>1000</v>
      </c>
      <c r="H491" s="61"/>
      <c r="I491" s="69"/>
    </row>
    <row r="492" s="87" customFormat="true" ht="12" hidden="false" customHeight="false" outlineLevel="0" collapsed="false">
      <c r="A492" s="51"/>
      <c r="B492" s="51" t="s">
        <v>217</v>
      </c>
      <c r="C492" s="51"/>
      <c r="D492" s="52" t="s">
        <v>218</v>
      </c>
      <c r="E492" s="64" t="n">
        <f aca="false">SUM(E493)</f>
        <v>0</v>
      </c>
      <c r="F492" s="64" t="n">
        <f aca="false">SUM(F493)</f>
        <v>222634</v>
      </c>
      <c r="G492" s="64" t="n">
        <f aca="false">SUM(G493)</f>
        <v>222634</v>
      </c>
      <c r="H492" s="48"/>
      <c r="I492" s="65"/>
    </row>
    <row r="493" customFormat="false" ht="36" hidden="false" customHeight="false" outlineLevel="0" collapsed="false">
      <c r="A493" s="57"/>
      <c r="B493" s="57"/>
      <c r="C493" s="57" t="s">
        <v>162</v>
      </c>
      <c r="D493" s="58" t="s">
        <v>163</v>
      </c>
      <c r="E493" s="59"/>
      <c r="F493" s="59" t="n">
        <v>222634</v>
      </c>
      <c r="G493" s="59" t="n">
        <v>222634</v>
      </c>
      <c r="H493" s="61"/>
      <c r="I493" s="62"/>
    </row>
    <row r="494" s="87" customFormat="true" ht="12" hidden="false" customHeight="false" outlineLevel="0" collapsed="false">
      <c r="A494" s="71" t="n">
        <v>900</v>
      </c>
      <c r="B494" s="71"/>
      <c r="C494" s="71"/>
      <c r="D494" s="45" t="s">
        <v>219</v>
      </c>
      <c r="E494" s="46" t="n">
        <f aca="false">SUM(E495+E504+E507+E510+E518+E521+E523+E526)</f>
        <v>10226061.47</v>
      </c>
      <c r="F494" s="46" t="n">
        <f aca="false">SUM(F495+F504+F507+F510+F518+F521+F523+F526)</f>
        <v>0</v>
      </c>
      <c r="G494" s="46" t="n">
        <f aca="false">SUM(G495+G504+G507+G510+G518+G521+G523+G526)</f>
        <v>10226061.47</v>
      </c>
      <c r="H494" s="48"/>
      <c r="I494" s="49"/>
    </row>
    <row r="495" s="87" customFormat="true" ht="12" hidden="false" customHeight="false" outlineLevel="0" collapsed="false">
      <c r="A495" s="51"/>
      <c r="B495" s="51" t="n">
        <v>90002</v>
      </c>
      <c r="C495" s="51"/>
      <c r="D495" s="52" t="s">
        <v>220</v>
      </c>
      <c r="E495" s="64" t="n">
        <f aca="false">SUM(E496:E503)</f>
        <v>7084295.32</v>
      </c>
      <c r="F495" s="64" t="n">
        <f aca="false">SUM(F496:F503)</f>
        <v>0</v>
      </c>
      <c r="G495" s="64" t="n">
        <f aca="false">SUM(G496:G503)</f>
        <v>7084295.32</v>
      </c>
      <c r="H495" s="48"/>
      <c r="I495" s="65"/>
    </row>
    <row r="496" customFormat="false" ht="12" hidden="false" customHeight="false" outlineLevel="0" collapsed="false">
      <c r="A496" s="57"/>
      <c r="B496" s="57"/>
      <c r="C496" s="57" t="n">
        <v>4010</v>
      </c>
      <c r="D496" s="58" t="s">
        <v>69</v>
      </c>
      <c r="E496" s="59" t="n">
        <v>113040</v>
      </c>
      <c r="F496" s="59"/>
      <c r="G496" s="59" t="n">
        <v>113040</v>
      </c>
      <c r="H496" s="61"/>
      <c r="I496" s="86"/>
    </row>
    <row r="497" customFormat="false" ht="12" hidden="false" customHeight="false" outlineLevel="0" collapsed="false">
      <c r="A497" s="57"/>
      <c r="B497" s="57"/>
      <c r="C497" s="57" t="n">
        <v>4110</v>
      </c>
      <c r="D497" s="58" t="s">
        <v>71</v>
      </c>
      <c r="E497" s="59" t="n">
        <v>19329.84</v>
      </c>
      <c r="F497" s="59"/>
      <c r="G497" s="59" t="n">
        <v>19329.84</v>
      </c>
      <c r="H497" s="61"/>
      <c r="I497" s="86"/>
    </row>
    <row r="498" customFormat="false" ht="12" hidden="false" customHeight="false" outlineLevel="0" collapsed="false">
      <c r="A498" s="57"/>
      <c r="B498" s="57"/>
      <c r="C498" s="57" t="n">
        <v>4120</v>
      </c>
      <c r="D498" s="58" t="s">
        <v>72</v>
      </c>
      <c r="E498" s="59" t="n">
        <v>2769.48</v>
      </c>
      <c r="F498" s="59"/>
      <c r="G498" s="59" t="n">
        <v>2769.48</v>
      </c>
      <c r="H498" s="61"/>
      <c r="I498" s="86"/>
    </row>
    <row r="499" customFormat="false" ht="12" hidden="false" customHeight="false" outlineLevel="0" collapsed="false">
      <c r="A499" s="57"/>
      <c r="B499" s="57"/>
      <c r="C499" s="57" t="s">
        <v>151</v>
      </c>
      <c r="D499" s="58" t="s">
        <v>64</v>
      </c>
      <c r="E499" s="59" t="n">
        <v>12000</v>
      </c>
      <c r="F499" s="59"/>
      <c r="G499" s="59" t="n">
        <v>12000</v>
      </c>
      <c r="H499" s="61"/>
      <c r="I499" s="86"/>
    </row>
    <row r="500" customFormat="false" ht="12" hidden="false" customHeight="false" outlineLevel="0" collapsed="false">
      <c r="A500" s="57"/>
      <c r="B500" s="57"/>
      <c r="C500" s="57" t="n">
        <v>4210</v>
      </c>
      <c r="D500" s="58" t="s">
        <v>27</v>
      </c>
      <c r="E500" s="59" t="n">
        <v>18000</v>
      </c>
      <c r="F500" s="59"/>
      <c r="G500" s="59" t="n">
        <v>18000</v>
      </c>
      <c r="H500" s="61"/>
      <c r="I500" s="86"/>
    </row>
    <row r="501" customFormat="false" ht="12" hidden="false" customHeight="false" outlineLevel="0" collapsed="false">
      <c r="A501" s="57"/>
      <c r="B501" s="57"/>
      <c r="C501" s="57" t="n">
        <v>4300</v>
      </c>
      <c r="D501" s="58" t="s">
        <v>29</v>
      </c>
      <c r="E501" s="59" t="n">
        <v>6562576</v>
      </c>
      <c r="F501" s="59"/>
      <c r="G501" s="59" t="n">
        <v>6562576</v>
      </c>
      <c r="H501" s="61"/>
      <c r="I501" s="86"/>
    </row>
    <row r="502" customFormat="false" ht="12" hidden="false" customHeight="false" outlineLevel="0" collapsed="false">
      <c r="A502" s="57"/>
      <c r="B502" s="57"/>
      <c r="C502" s="57" t="s">
        <v>54</v>
      </c>
      <c r="D502" s="58" t="s">
        <v>29</v>
      </c>
      <c r="E502" s="59" t="n">
        <v>58000</v>
      </c>
      <c r="F502" s="59"/>
      <c r="G502" s="59" t="n">
        <v>58000</v>
      </c>
      <c r="H502" s="61"/>
      <c r="I502" s="86"/>
    </row>
    <row r="503" customFormat="false" ht="24" hidden="false" customHeight="false" outlineLevel="0" collapsed="false">
      <c r="A503" s="57"/>
      <c r="B503" s="57"/>
      <c r="C503" s="81" t="s">
        <v>46</v>
      </c>
      <c r="D503" s="58" t="s">
        <v>221</v>
      </c>
      <c r="E503" s="68" t="n">
        <v>298580</v>
      </c>
      <c r="F503" s="59"/>
      <c r="G503" s="59" t="n">
        <v>298580</v>
      </c>
      <c r="H503" s="61"/>
      <c r="I503" s="86"/>
    </row>
    <row r="504" s="87" customFormat="true" ht="12" hidden="false" customHeight="false" outlineLevel="0" collapsed="false">
      <c r="A504" s="51"/>
      <c r="B504" s="51" t="n">
        <v>90003</v>
      </c>
      <c r="C504" s="51"/>
      <c r="D504" s="52" t="s">
        <v>222</v>
      </c>
      <c r="E504" s="64" t="n">
        <f aca="false">SUM(E505:E506)</f>
        <v>230000</v>
      </c>
      <c r="F504" s="64" t="n">
        <f aca="false">SUM(F505:F506)</f>
        <v>0</v>
      </c>
      <c r="G504" s="64" t="n">
        <f aca="false">SUM(G505:G506)</f>
        <v>230000</v>
      </c>
      <c r="H504" s="48"/>
      <c r="I504" s="65"/>
    </row>
    <row r="505" customFormat="false" ht="12" hidden="false" customHeight="false" outlineLevel="0" collapsed="false">
      <c r="A505" s="57"/>
      <c r="B505" s="57"/>
      <c r="C505" s="57" t="n">
        <v>4210</v>
      </c>
      <c r="D505" s="58" t="s">
        <v>27</v>
      </c>
      <c r="E505" s="59" t="n">
        <v>30000</v>
      </c>
      <c r="F505" s="59"/>
      <c r="G505" s="59" t="n">
        <v>30000</v>
      </c>
      <c r="H505" s="61"/>
      <c r="I505" s="62"/>
    </row>
    <row r="506" customFormat="false" ht="12" hidden="false" customHeight="false" outlineLevel="0" collapsed="false">
      <c r="A506" s="57"/>
      <c r="B506" s="57"/>
      <c r="C506" s="57" t="n">
        <v>4300</v>
      </c>
      <c r="D506" s="58" t="s">
        <v>29</v>
      </c>
      <c r="E506" s="59" t="n">
        <v>200000</v>
      </c>
      <c r="F506" s="59"/>
      <c r="G506" s="59" t="n">
        <v>200000</v>
      </c>
      <c r="H506" s="61"/>
      <c r="I506" s="62"/>
    </row>
    <row r="507" s="87" customFormat="true" ht="12" hidden="false" customHeight="false" outlineLevel="0" collapsed="false">
      <c r="A507" s="51"/>
      <c r="B507" s="51" t="n">
        <v>90004</v>
      </c>
      <c r="C507" s="51"/>
      <c r="D507" s="52" t="s">
        <v>223</v>
      </c>
      <c r="E507" s="64" t="n">
        <f aca="false">SUM(E508:E509)</f>
        <v>70000</v>
      </c>
      <c r="F507" s="64" t="n">
        <f aca="false">SUM(F508:F509)</f>
        <v>0</v>
      </c>
      <c r="G507" s="64" t="n">
        <f aca="false">SUM(G508:G509)</f>
        <v>70000</v>
      </c>
      <c r="H507" s="48"/>
      <c r="I507" s="65"/>
    </row>
    <row r="508" customFormat="false" ht="12" hidden="false" customHeight="false" outlineLevel="0" collapsed="false">
      <c r="A508" s="57"/>
      <c r="B508" s="57"/>
      <c r="C508" s="57" t="n">
        <v>4210</v>
      </c>
      <c r="D508" s="58" t="s">
        <v>27</v>
      </c>
      <c r="E508" s="59" t="n">
        <v>30000</v>
      </c>
      <c r="F508" s="59"/>
      <c r="G508" s="59" t="n">
        <v>30000</v>
      </c>
      <c r="H508" s="61"/>
      <c r="I508" s="62"/>
    </row>
    <row r="509" customFormat="false" ht="12" hidden="false" customHeight="false" outlineLevel="0" collapsed="false">
      <c r="A509" s="57"/>
      <c r="B509" s="57"/>
      <c r="C509" s="57" t="n">
        <v>4300</v>
      </c>
      <c r="D509" s="58" t="s">
        <v>29</v>
      </c>
      <c r="E509" s="59" t="n">
        <v>40000</v>
      </c>
      <c r="F509" s="59"/>
      <c r="G509" s="59" t="n">
        <v>40000</v>
      </c>
      <c r="H509" s="61"/>
      <c r="I509" s="62"/>
    </row>
    <row r="510" s="87" customFormat="true" ht="12" hidden="false" customHeight="false" outlineLevel="0" collapsed="false">
      <c r="A510" s="51"/>
      <c r="B510" s="51" t="s">
        <v>224</v>
      </c>
      <c r="C510" s="51"/>
      <c r="D510" s="52" t="s">
        <v>225</v>
      </c>
      <c r="E510" s="64" t="n">
        <f aca="false">SUM(E511:E517)</f>
        <v>250234.15</v>
      </c>
      <c r="F510" s="64" t="n">
        <f aca="false">SUM(F511:F517)</f>
        <v>0</v>
      </c>
      <c r="G510" s="64" t="n">
        <f aca="false">SUM(G511:G517)</f>
        <v>250234.15</v>
      </c>
      <c r="H510" s="48"/>
      <c r="I510" s="65"/>
    </row>
    <row r="511" s="92" customFormat="true" ht="24" hidden="false" customHeight="false" outlineLevel="0" collapsed="false">
      <c r="A511" s="81"/>
      <c r="B511" s="81"/>
      <c r="C511" s="76" t="s">
        <v>46</v>
      </c>
      <c r="D511" s="77" t="s">
        <v>226</v>
      </c>
      <c r="E511" s="68" t="n">
        <v>139325</v>
      </c>
      <c r="F511" s="68"/>
      <c r="G511" s="68" t="n">
        <v>139325</v>
      </c>
      <c r="H511" s="61"/>
      <c r="I511" s="86"/>
    </row>
    <row r="512" s="92" customFormat="true" ht="48" hidden="false" customHeight="false" outlineLevel="0" collapsed="false">
      <c r="A512" s="81"/>
      <c r="B512" s="81"/>
      <c r="C512" s="76" t="s">
        <v>227</v>
      </c>
      <c r="D512" s="77" t="s">
        <v>228</v>
      </c>
      <c r="E512" s="68" t="n">
        <v>50000</v>
      </c>
      <c r="F512" s="68"/>
      <c r="G512" s="68" t="n">
        <v>50000</v>
      </c>
      <c r="H512" s="61"/>
      <c r="I512" s="86"/>
    </row>
    <row r="513" customFormat="false" ht="72" hidden="false" customHeight="false" outlineLevel="0" collapsed="false">
      <c r="A513" s="57"/>
      <c r="B513" s="57"/>
      <c r="C513" s="76" t="s">
        <v>227</v>
      </c>
      <c r="D513" s="77" t="s">
        <v>229</v>
      </c>
      <c r="E513" s="68" t="n">
        <v>50000</v>
      </c>
      <c r="F513" s="59"/>
      <c r="G513" s="59" t="n">
        <v>50000</v>
      </c>
      <c r="H513" s="61"/>
      <c r="I513" s="62"/>
    </row>
    <row r="514" customFormat="false" ht="12" hidden="false" customHeight="false" outlineLevel="0" collapsed="false">
      <c r="A514" s="57"/>
      <c r="B514" s="57"/>
      <c r="C514" s="76" t="s">
        <v>144</v>
      </c>
      <c r="D514" s="58" t="s">
        <v>69</v>
      </c>
      <c r="E514" s="59" t="n">
        <v>7109.99</v>
      </c>
      <c r="F514" s="59"/>
      <c r="G514" s="59" t="n">
        <v>7109.99</v>
      </c>
      <c r="H514" s="61"/>
      <c r="I514" s="62"/>
    </row>
    <row r="515" customFormat="false" ht="12" hidden="false" customHeight="false" outlineLevel="0" collapsed="false">
      <c r="A515" s="57"/>
      <c r="B515" s="57"/>
      <c r="C515" s="76" t="s">
        <v>86</v>
      </c>
      <c r="D515" s="58" t="s">
        <v>71</v>
      </c>
      <c r="E515" s="59" t="n">
        <v>1215.81</v>
      </c>
      <c r="F515" s="59"/>
      <c r="G515" s="59" t="n">
        <v>1215.81</v>
      </c>
      <c r="H515" s="61"/>
      <c r="I515" s="62"/>
    </row>
    <row r="516" customFormat="false" ht="12" hidden="false" customHeight="false" outlineLevel="0" collapsed="false">
      <c r="A516" s="57"/>
      <c r="B516" s="57"/>
      <c r="C516" s="76" t="s">
        <v>145</v>
      </c>
      <c r="D516" s="58" t="s">
        <v>72</v>
      </c>
      <c r="E516" s="59" t="n">
        <v>174.2</v>
      </c>
      <c r="F516" s="59"/>
      <c r="G516" s="59" t="n">
        <v>174.2</v>
      </c>
      <c r="H516" s="61"/>
      <c r="I516" s="62"/>
    </row>
    <row r="517" customFormat="false" ht="12" hidden="false" customHeight="false" outlineLevel="0" collapsed="false">
      <c r="A517" s="57"/>
      <c r="B517" s="57"/>
      <c r="C517" s="76" t="s">
        <v>54</v>
      </c>
      <c r="D517" s="58" t="s">
        <v>29</v>
      </c>
      <c r="E517" s="59" t="n">
        <v>2409.15</v>
      </c>
      <c r="F517" s="59"/>
      <c r="G517" s="59" t="n">
        <v>2409.15</v>
      </c>
      <c r="H517" s="61"/>
      <c r="I517" s="62"/>
    </row>
    <row r="518" s="87" customFormat="true" ht="12" hidden="false" customHeight="false" outlineLevel="0" collapsed="false">
      <c r="A518" s="51"/>
      <c r="B518" s="51" t="n">
        <v>90015</v>
      </c>
      <c r="C518" s="51"/>
      <c r="D518" s="52" t="s">
        <v>230</v>
      </c>
      <c r="E518" s="64" t="n">
        <f aca="false">SUM(E519:E520)</f>
        <v>1430000</v>
      </c>
      <c r="F518" s="64" t="n">
        <f aca="false">SUM(F519:F520)</f>
        <v>0</v>
      </c>
      <c r="G518" s="64" t="n">
        <f aca="false">SUM(G519:G520)</f>
        <v>1430000</v>
      </c>
      <c r="H518" s="48"/>
      <c r="I518" s="65"/>
    </row>
    <row r="519" customFormat="false" ht="12" hidden="false" customHeight="false" outlineLevel="0" collapsed="false">
      <c r="A519" s="57"/>
      <c r="B519" s="57"/>
      <c r="C519" s="57" t="n">
        <v>4260</v>
      </c>
      <c r="D519" s="58" t="s">
        <v>74</v>
      </c>
      <c r="E519" s="59" t="n">
        <v>1030000</v>
      </c>
      <c r="F519" s="59"/>
      <c r="G519" s="59" t="n">
        <v>1030000</v>
      </c>
      <c r="H519" s="61"/>
      <c r="I519" s="62"/>
    </row>
    <row r="520" customFormat="false" ht="12" hidden="false" customHeight="false" outlineLevel="0" collapsed="false">
      <c r="A520" s="57"/>
      <c r="B520" s="57"/>
      <c r="C520" s="57" t="s">
        <v>51</v>
      </c>
      <c r="D520" s="58" t="s">
        <v>28</v>
      </c>
      <c r="E520" s="59" t="n">
        <v>400000</v>
      </c>
      <c r="F520" s="59"/>
      <c r="G520" s="59" t="n">
        <v>400000</v>
      </c>
      <c r="H520" s="61"/>
      <c r="I520" s="62"/>
    </row>
    <row r="521" s="87" customFormat="true" ht="12" hidden="false" customHeight="false" outlineLevel="0" collapsed="false">
      <c r="A521" s="51"/>
      <c r="B521" s="51" t="n">
        <v>90017</v>
      </c>
      <c r="C521" s="51"/>
      <c r="D521" s="52" t="s">
        <v>231</v>
      </c>
      <c r="E521" s="64" t="n">
        <f aca="false">SUM(E522)</f>
        <v>500000</v>
      </c>
      <c r="F521" s="64" t="n">
        <f aca="false">SUM(F522)</f>
        <v>0</v>
      </c>
      <c r="G521" s="64" t="n">
        <f aca="false">SUM(G522)</f>
        <v>500000</v>
      </c>
      <c r="H521" s="48"/>
      <c r="I521" s="65"/>
    </row>
    <row r="522" customFormat="false" ht="24" hidden="false" customHeight="false" outlineLevel="0" collapsed="false">
      <c r="A522" s="57"/>
      <c r="B522" s="57"/>
      <c r="C522" s="57" t="n">
        <v>2650</v>
      </c>
      <c r="D522" s="58" t="s">
        <v>232</v>
      </c>
      <c r="E522" s="68" t="n">
        <v>500000</v>
      </c>
      <c r="F522" s="59" t="n">
        <v>0</v>
      </c>
      <c r="G522" s="59" t="n">
        <v>500000</v>
      </c>
      <c r="H522" s="61"/>
      <c r="I522" s="62"/>
    </row>
    <row r="523" s="87" customFormat="true" ht="36" hidden="false" customHeight="false" outlineLevel="0" collapsed="false">
      <c r="A523" s="51"/>
      <c r="B523" s="51" t="n">
        <v>90019</v>
      </c>
      <c r="C523" s="51"/>
      <c r="D523" s="52" t="s">
        <v>233</v>
      </c>
      <c r="E523" s="64" t="n">
        <f aca="false">SUM(E524:E525)</f>
        <v>23500</v>
      </c>
      <c r="F523" s="64" t="n">
        <f aca="false">SUM(F524:F525)</f>
        <v>0</v>
      </c>
      <c r="G523" s="64" t="n">
        <f aca="false">SUM(G524:G525)</f>
        <v>23500</v>
      </c>
      <c r="H523" s="48"/>
      <c r="I523" s="65"/>
    </row>
    <row r="524" customFormat="false" ht="12" hidden="false" customHeight="false" outlineLevel="0" collapsed="false">
      <c r="A524" s="57"/>
      <c r="B524" s="57"/>
      <c r="C524" s="57" t="n">
        <v>4210</v>
      </c>
      <c r="D524" s="58" t="s">
        <v>27</v>
      </c>
      <c r="E524" s="59" t="n">
        <v>2000</v>
      </c>
      <c r="F524" s="59"/>
      <c r="G524" s="59" t="n">
        <v>2000</v>
      </c>
      <c r="H524" s="61"/>
      <c r="I524" s="62"/>
    </row>
    <row r="525" customFormat="false" ht="12" hidden="false" customHeight="false" outlineLevel="0" collapsed="false">
      <c r="A525" s="57"/>
      <c r="B525" s="57"/>
      <c r="C525" s="57" t="s">
        <v>54</v>
      </c>
      <c r="D525" s="58" t="s">
        <v>29</v>
      </c>
      <c r="E525" s="59" t="n">
        <v>21500</v>
      </c>
      <c r="F525" s="59"/>
      <c r="G525" s="59" t="n">
        <v>21500</v>
      </c>
      <c r="H525" s="61"/>
      <c r="I525" s="62"/>
    </row>
    <row r="526" s="87" customFormat="true" ht="12" hidden="false" customHeight="false" outlineLevel="0" collapsed="false">
      <c r="A526" s="51"/>
      <c r="B526" s="51" t="n">
        <v>90095</v>
      </c>
      <c r="C526" s="51"/>
      <c r="D526" s="52" t="s">
        <v>40</v>
      </c>
      <c r="E526" s="64" t="n">
        <f aca="false">SUM(E527:E535)</f>
        <v>638032</v>
      </c>
      <c r="F526" s="64" t="n">
        <f aca="false">SUM(F527:F535)</f>
        <v>0</v>
      </c>
      <c r="G526" s="64" t="n">
        <f aca="false">SUM(G527:G535)</f>
        <v>638032</v>
      </c>
      <c r="H526" s="48"/>
      <c r="I526" s="65"/>
    </row>
    <row r="527" customFormat="false" ht="60" hidden="false" customHeight="false" outlineLevel="0" collapsed="false">
      <c r="A527" s="57"/>
      <c r="B527" s="57"/>
      <c r="C527" s="57" t="n">
        <v>2360</v>
      </c>
      <c r="D527" s="58" t="s">
        <v>17</v>
      </c>
      <c r="E527" s="68" t="n">
        <v>5000</v>
      </c>
      <c r="F527" s="59"/>
      <c r="G527" s="68" t="n">
        <v>5000</v>
      </c>
      <c r="H527" s="61"/>
      <c r="I527" s="86"/>
    </row>
    <row r="528" customFormat="false" ht="12" hidden="false" customHeight="false" outlineLevel="0" collapsed="false">
      <c r="A528" s="57"/>
      <c r="B528" s="57"/>
      <c r="C528" s="57" t="s">
        <v>117</v>
      </c>
      <c r="D528" s="58" t="s">
        <v>60</v>
      </c>
      <c r="E528" s="59" t="n">
        <v>2000</v>
      </c>
      <c r="F528" s="59"/>
      <c r="G528" s="59" t="n">
        <v>2000</v>
      </c>
      <c r="H528" s="61"/>
      <c r="I528" s="86"/>
    </row>
    <row r="529" customFormat="false" ht="12" hidden="false" customHeight="false" outlineLevel="0" collapsed="false">
      <c r="A529" s="57"/>
      <c r="B529" s="57"/>
      <c r="C529" s="57" t="s">
        <v>50</v>
      </c>
      <c r="D529" s="58" t="s">
        <v>27</v>
      </c>
      <c r="E529" s="59" t="n">
        <v>1500</v>
      </c>
      <c r="F529" s="59"/>
      <c r="G529" s="59" t="n">
        <v>1500</v>
      </c>
      <c r="H529" s="61"/>
      <c r="I529" s="86"/>
    </row>
    <row r="530" customFormat="false" ht="12" hidden="false" customHeight="false" outlineLevel="0" collapsed="false">
      <c r="A530" s="57"/>
      <c r="B530" s="57"/>
      <c r="C530" s="57" t="n">
        <v>4260</v>
      </c>
      <c r="D530" s="58" t="s">
        <v>74</v>
      </c>
      <c r="E530" s="59" t="n">
        <v>100000</v>
      </c>
      <c r="F530" s="59"/>
      <c r="G530" s="59" t="n">
        <v>100000</v>
      </c>
      <c r="H530" s="61"/>
      <c r="I530" s="86"/>
    </row>
    <row r="531" customFormat="false" ht="12" hidden="false" customHeight="false" outlineLevel="0" collapsed="false">
      <c r="A531" s="57"/>
      <c r="B531" s="57"/>
      <c r="C531" s="81" t="s">
        <v>54</v>
      </c>
      <c r="D531" s="58" t="s">
        <v>234</v>
      </c>
      <c r="E531" s="59" t="n">
        <v>220000</v>
      </c>
      <c r="F531" s="59"/>
      <c r="G531" s="59" t="n">
        <v>220000</v>
      </c>
      <c r="H531" s="61"/>
      <c r="I531" s="86"/>
    </row>
    <row r="532" customFormat="false" ht="12" hidden="false" customHeight="false" outlineLevel="0" collapsed="false">
      <c r="A532" s="57"/>
      <c r="B532" s="57"/>
      <c r="C532" s="81" t="s">
        <v>54</v>
      </c>
      <c r="D532" s="58" t="s">
        <v>234</v>
      </c>
      <c r="E532" s="59" t="n">
        <v>4000</v>
      </c>
      <c r="F532" s="59"/>
      <c r="G532" s="59" t="n">
        <v>4000</v>
      </c>
      <c r="H532" s="61"/>
      <c r="I532" s="86"/>
    </row>
    <row r="533" customFormat="false" ht="12" hidden="false" customHeight="false" outlineLevel="0" collapsed="false">
      <c r="A533" s="57"/>
      <c r="B533" s="57"/>
      <c r="C533" s="57" t="n">
        <v>4300</v>
      </c>
      <c r="D533" s="58" t="s">
        <v>29</v>
      </c>
      <c r="E533" s="59" t="n">
        <v>154000</v>
      </c>
      <c r="F533" s="59"/>
      <c r="G533" s="59" t="n">
        <v>154000</v>
      </c>
      <c r="H533" s="61"/>
      <c r="I533" s="86"/>
    </row>
    <row r="534" customFormat="false" ht="12" hidden="false" customHeight="false" outlineLevel="0" collapsed="false">
      <c r="A534" s="57"/>
      <c r="B534" s="57"/>
      <c r="C534" s="57" t="s">
        <v>30</v>
      </c>
      <c r="D534" s="58"/>
      <c r="E534" s="59" t="n">
        <v>1532</v>
      </c>
      <c r="F534" s="59"/>
      <c r="G534" s="59" t="n">
        <v>1532</v>
      </c>
      <c r="H534" s="61"/>
      <c r="I534" s="86"/>
    </row>
    <row r="535" customFormat="false" ht="26.25" hidden="false" customHeight="true" outlineLevel="0" collapsed="false">
      <c r="A535" s="57"/>
      <c r="B535" s="57"/>
      <c r="C535" s="81" t="s">
        <v>46</v>
      </c>
      <c r="D535" s="58" t="s">
        <v>235</v>
      </c>
      <c r="E535" s="68" t="n">
        <v>150000</v>
      </c>
      <c r="F535" s="59"/>
      <c r="G535" s="59" t="n">
        <v>150000</v>
      </c>
      <c r="H535" s="61"/>
      <c r="I535" s="62"/>
    </row>
    <row r="536" s="142" customFormat="true" ht="12" hidden="false" customHeight="false" outlineLevel="0" collapsed="false">
      <c r="A536" s="71" t="n">
        <v>921</v>
      </c>
      <c r="B536" s="71"/>
      <c r="C536" s="71"/>
      <c r="D536" s="45" t="s">
        <v>236</v>
      </c>
      <c r="E536" s="46" t="n">
        <f aca="false">SUM(E537+E539+E541)</f>
        <v>812000</v>
      </c>
      <c r="F536" s="46" t="n">
        <f aca="false">SUM(F537+F539+F541)</f>
        <v>0</v>
      </c>
      <c r="G536" s="46" t="n">
        <f aca="false">SUM(G537+G539+G541)</f>
        <v>812000</v>
      </c>
      <c r="H536" s="48"/>
      <c r="I536" s="49"/>
    </row>
    <row r="537" s="87" customFormat="true" ht="12" hidden="false" customHeight="false" outlineLevel="0" collapsed="false">
      <c r="A537" s="51"/>
      <c r="B537" s="51" t="n">
        <v>92109</v>
      </c>
      <c r="C537" s="51"/>
      <c r="D537" s="52" t="s">
        <v>237</v>
      </c>
      <c r="E537" s="64" t="n">
        <f aca="false">SUM(E538)</f>
        <v>549000</v>
      </c>
      <c r="F537" s="64" t="n">
        <f aca="false">SUM(F538)</f>
        <v>0</v>
      </c>
      <c r="G537" s="64" t="n">
        <f aca="false">SUM(G538)</f>
        <v>549000</v>
      </c>
      <c r="H537" s="48"/>
      <c r="I537" s="65"/>
    </row>
    <row r="538" s="92" customFormat="true" ht="24" hidden="false" customHeight="false" outlineLevel="0" collapsed="false">
      <c r="A538" s="81"/>
      <c r="B538" s="81"/>
      <c r="C538" s="81" t="n">
        <v>2480</v>
      </c>
      <c r="D538" s="89" t="s">
        <v>238</v>
      </c>
      <c r="E538" s="68" t="n">
        <v>549000</v>
      </c>
      <c r="F538" s="68"/>
      <c r="G538" s="68" t="n">
        <v>549000</v>
      </c>
      <c r="H538" s="61"/>
      <c r="I538" s="86"/>
    </row>
    <row r="539" s="87" customFormat="true" ht="12" hidden="false" customHeight="false" outlineLevel="0" collapsed="false">
      <c r="A539" s="51"/>
      <c r="B539" s="51" t="n">
        <v>92116</v>
      </c>
      <c r="C539" s="51"/>
      <c r="D539" s="52" t="s">
        <v>239</v>
      </c>
      <c r="E539" s="64" t="n">
        <f aca="false">SUM(E540)</f>
        <v>223000</v>
      </c>
      <c r="F539" s="64" t="n">
        <f aca="false">SUM(F540)</f>
        <v>0</v>
      </c>
      <c r="G539" s="64" t="n">
        <f aca="false">SUM(G540)</f>
        <v>223000</v>
      </c>
      <c r="H539" s="48"/>
      <c r="I539" s="65"/>
    </row>
    <row r="540" s="92" customFormat="true" ht="24" hidden="false" customHeight="false" outlineLevel="0" collapsed="false">
      <c r="A540" s="81"/>
      <c r="B540" s="81"/>
      <c r="C540" s="81" t="n">
        <v>2480</v>
      </c>
      <c r="D540" s="89" t="s">
        <v>238</v>
      </c>
      <c r="E540" s="68" t="n">
        <v>223000</v>
      </c>
      <c r="F540" s="68"/>
      <c r="G540" s="68" t="n">
        <v>223000</v>
      </c>
      <c r="H540" s="61"/>
      <c r="I540" s="86"/>
    </row>
    <row r="541" s="87" customFormat="true" ht="12" hidden="false" customHeight="false" outlineLevel="0" collapsed="false">
      <c r="A541" s="51"/>
      <c r="B541" s="51" t="n">
        <v>92195</v>
      </c>
      <c r="C541" s="51"/>
      <c r="D541" s="52" t="s">
        <v>40</v>
      </c>
      <c r="E541" s="64" t="n">
        <f aca="false">SUM(E542)</f>
        <v>40000</v>
      </c>
      <c r="F541" s="64" t="n">
        <f aca="false">SUM(F542)</f>
        <v>0</v>
      </c>
      <c r="G541" s="64" t="n">
        <f aca="false">SUM(G542)</f>
        <v>40000</v>
      </c>
      <c r="H541" s="48"/>
      <c r="I541" s="65"/>
    </row>
    <row r="542" customFormat="false" ht="60" hidden="false" customHeight="false" outlineLevel="0" collapsed="false">
      <c r="A542" s="57"/>
      <c r="B542" s="57"/>
      <c r="C542" s="57" t="n">
        <v>2360</v>
      </c>
      <c r="D542" s="58" t="s">
        <v>17</v>
      </c>
      <c r="E542" s="68" t="n">
        <v>40000</v>
      </c>
      <c r="F542" s="68"/>
      <c r="G542" s="68" t="n">
        <v>40000</v>
      </c>
      <c r="H542" s="61"/>
      <c r="I542" s="86"/>
    </row>
    <row r="543" s="143" customFormat="true" ht="12" hidden="false" customHeight="false" outlineLevel="0" collapsed="false">
      <c r="A543" s="71" t="n">
        <v>926</v>
      </c>
      <c r="B543" s="71"/>
      <c r="C543" s="71"/>
      <c r="D543" s="45" t="s">
        <v>240</v>
      </c>
      <c r="E543" s="46" t="n">
        <f aca="false">SUM(E544)</f>
        <v>239000</v>
      </c>
      <c r="F543" s="46" t="n">
        <f aca="false">SUM(F544)</f>
        <v>0</v>
      </c>
      <c r="G543" s="46" t="n">
        <f aca="false">SUM(G544)</f>
        <v>239000</v>
      </c>
      <c r="H543" s="48"/>
      <c r="I543" s="49"/>
    </row>
    <row r="544" s="87" customFormat="true" ht="12" hidden="false" customHeight="false" outlineLevel="0" collapsed="false">
      <c r="A544" s="51"/>
      <c r="B544" s="51" t="n">
        <v>92695</v>
      </c>
      <c r="C544" s="51"/>
      <c r="D544" s="52" t="s">
        <v>40</v>
      </c>
      <c r="E544" s="64" t="n">
        <f aca="false">SUM(E545:E553)</f>
        <v>239000</v>
      </c>
      <c r="F544" s="64" t="n">
        <f aca="false">SUM(F545:F553)</f>
        <v>0</v>
      </c>
      <c r="G544" s="64" t="n">
        <f aca="false">SUM(G545:G553)</f>
        <v>239000</v>
      </c>
      <c r="H544" s="48"/>
      <c r="I544" s="65"/>
    </row>
    <row r="545" customFormat="false" ht="60" hidden="false" customHeight="false" outlineLevel="0" collapsed="false">
      <c r="A545" s="57"/>
      <c r="B545" s="57"/>
      <c r="C545" s="57" t="n">
        <v>2360</v>
      </c>
      <c r="D545" s="58" t="s">
        <v>17</v>
      </c>
      <c r="E545" s="68" t="n">
        <v>153000</v>
      </c>
      <c r="F545" s="68"/>
      <c r="G545" s="68" t="n">
        <v>153000</v>
      </c>
      <c r="H545" s="61"/>
      <c r="I545" s="86"/>
    </row>
    <row r="546" customFormat="false" ht="12" hidden="false" customHeight="false" outlineLevel="0" collapsed="false">
      <c r="A546" s="57"/>
      <c r="B546" s="57"/>
      <c r="C546" s="57" t="n">
        <v>3240</v>
      </c>
      <c r="D546" s="58" t="s">
        <v>197</v>
      </c>
      <c r="E546" s="59" t="n">
        <v>20000</v>
      </c>
      <c r="F546" s="59"/>
      <c r="G546" s="59" t="n">
        <v>20000</v>
      </c>
      <c r="H546" s="61"/>
      <c r="I546" s="86"/>
    </row>
    <row r="547" customFormat="false" ht="12" hidden="false" customHeight="false" outlineLevel="0" collapsed="false">
      <c r="A547" s="57"/>
      <c r="B547" s="57"/>
      <c r="C547" s="57" t="n">
        <v>4170</v>
      </c>
      <c r="D547" s="58" t="s">
        <v>60</v>
      </c>
      <c r="E547" s="59" t="n">
        <v>18000</v>
      </c>
      <c r="F547" s="59"/>
      <c r="G547" s="59" t="n">
        <v>18000</v>
      </c>
      <c r="H547" s="61"/>
      <c r="I547" s="86"/>
    </row>
    <row r="548" customFormat="false" ht="12" hidden="false" customHeight="false" outlineLevel="0" collapsed="false">
      <c r="A548" s="57"/>
      <c r="B548" s="57"/>
      <c r="C548" s="57" t="n">
        <v>4210</v>
      </c>
      <c r="D548" s="58" t="s">
        <v>27</v>
      </c>
      <c r="E548" s="59" t="n">
        <v>9000</v>
      </c>
      <c r="F548" s="59"/>
      <c r="G548" s="59" t="n">
        <v>9000</v>
      </c>
      <c r="H548" s="61"/>
      <c r="I548" s="86"/>
    </row>
    <row r="549" customFormat="false" ht="12" hidden="false" customHeight="false" outlineLevel="0" collapsed="false">
      <c r="A549" s="57"/>
      <c r="B549" s="57"/>
      <c r="C549" s="57" t="s">
        <v>65</v>
      </c>
      <c r="D549" s="58" t="s">
        <v>66</v>
      </c>
      <c r="E549" s="59" t="n">
        <v>1000</v>
      </c>
      <c r="F549" s="59"/>
      <c r="G549" s="59" t="n">
        <v>1000</v>
      </c>
      <c r="H549" s="61"/>
      <c r="I549" s="86"/>
    </row>
    <row r="550" customFormat="false" ht="12" hidden="false" customHeight="false" outlineLevel="0" collapsed="false">
      <c r="A550" s="57"/>
      <c r="B550" s="57"/>
      <c r="C550" s="57" t="s">
        <v>51</v>
      </c>
      <c r="D550" s="58" t="s">
        <v>28</v>
      </c>
      <c r="E550" s="59" t="n">
        <v>15000</v>
      </c>
      <c r="F550" s="59"/>
      <c r="G550" s="59" t="n">
        <v>15000</v>
      </c>
      <c r="H550" s="61"/>
      <c r="I550" s="86"/>
    </row>
    <row r="551" customFormat="false" ht="12" hidden="false" customHeight="false" outlineLevel="0" collapsed="false">
      <c r="A551" s="57"/>
      <c r="B551" s="57"/>
      <c r="C551" s="57" t="n">
        <v>4280</v>
      </c>
      <c r="D551" s="58" t="s">
        <v>75</v>
      </c>
      <c r="E551" s="59" t="n">
        <v>2000</v>
      </c>
      <c r="F551" s="59"/>
      <c r="G551" s="59" t="n">
        <v>2000</v>
      </c>
      <c r="H551" s="61"/>
      <c r="I551" s="86"/>
    </row>
    <row r="552" customFormat="false" ht="12" hidden="false" customHeight="false" outlineLevel="0" collapsed="false">
      <c r="A552" s="57"/>
      <c r="B552" s="57"/>
      <c r="C552" s="57" t="n">
        <v>4300</v>
      </c>
      <c r="D552" s="58" t="s">
        <v>29</v>
      </c>
      <c r="E552" s="59" t="n">
        <v>18000</v>
      </c>
      <c r="F552" s="59"/>
      <c r="G552" s="59" t="n">
        <v>18000</v>
      </c>
      <c r="H552" s="61"/>
      <c r="I552" s="86"/>
    </row>
    <row r="553" customFormat="false" ht="12" hidden="false" customHeight="false" outlineLevel="0" collapsed="false">
      <c r="A553" s="57"/>
      <c r="B553" s="57"/>
      <c r="C553" s="57" t="n">
        <v>4430</v>
      </c>
      <c r="D553" s="58" t="s">
        <v>31</v>
      </c>
      <c r="E553" s="59" t="n">
        <v>3000</v>
      </c>
      <c r="F553" s="59"/>
      <c r="G553" s="59" t="n">
        <v>3000</v>
      </c>
      <c r="H553" s="61"/>
      <c r="I553" s="86"/>
    </row>
    <row r="554" customFormat="false" ht="35.25" hidden="false" customHeight="true" outlineLevel="0" collapsed="false">
      <c r="A554" s="144" t="s">
        <v>241</v>
      </c>
      <c r="B554" s="144"/>
      <c r="C554" s="144"/>
      <c r="D554" s="144"/>
      <c r="E554" s="145" t="n">
        <f aca="false">SUM(E555+E563+E567+E590)</f>
        <v>289930</v>
      </c>
      <c r="F554" s="145" t="n">
        <f aca="false">SUM(F555+F563+F567+F590)</f>
        <v>10085888</v>
      </c>
      <c r="G554" s="145" t="n">
        <f aca="false">SUM(F554+E554)</f>
        <v>10375818</v>
      </c>
      <c r="H554" s="48"/>
      <c r="I554" s="146"/>
    </row>
    <row r="555" s="142" customFormat="true" ht="12" hidden="false" customHeight="false" outlineLevel="0" collapsed="false">
      <c r="A555" s="71" t="n">
        <v>750</v>
      </c>
      <c r="B555" s="71"/>
      <c r="C555" s="71"/>
      <c r="D555" s="45" t="s">
        <v>61</v>
      </c>
      <c r="E555" s="46" t="n">
        <f aca="false">SUM(E556)</f>
        <v>287109</v>
      </c>
      <c r="F555" s="46" t="n">
        <f aca="false">SUM(F556)</f>
        <v>0</v>
      </c>
      <c r="G555" s="46" t="n">
        <f aca="false">SUM(G556)</f>
        <v>287109</v>
      </c>
      <c r="H555" s="48"/>
      <c r="I555" s="49"/>
    </row>
    <row r="556" s="87" customFormat="true" ht="12" hidden="false" customHeight="false" outlineLevel="0" collapsed="false">
      <c r="A556" s="51"/>
      <c r="B556" s="51" t="n">
        <v>75011</v>
      </c>
      <c r="C556" s="51"/>
      <c r="D556" s="52" t="s">
        <v>242</v>
      </c>
      <c r="E556" s="64" t="n">
        <f aca="false">SUM(E557:E562)</f>
        <v>287109</v>
      </c>
      <c r="F556" s="64" t="n">
        <f aca="false">SUM(F557:F562)</f>
        <v>0</v>
      </c>
      <c r="G556" s="64" t="n">
        <f aca="false">SUM(G557:G562)</f>
        <v>287109</v>
      </c>
      <c r="H556" s="48"/>
      <c r="I556" s="65"/>
    </row>
    <row r="557" customFormat="false" ht="12" hidden="false" customHeight="false" outlineLevel="0" collapsed="false">
      <c r="A557" s="57"/>
      <c r="B557" s="57"/>
      <c r="C557" s="57" t="n">
        <v>4010</v>
      </c>
      <c r="D557" s="58" t="s">
        <v>69</v>
      </c>
      <c r="E557" s="68" t="n">
        <v>214897</v>
      </c>
      <c r="F557" s="68"/>
      <c r="G557" s="68" t="n">
        <v>214897</v>
      </c>
      <c r="H557" s="61"/>
      <c r="I557" s="86"/>
    </row>
    <row r="558" customFormat="false" ht="12" hidden="false" customHeight="false" outlineLevel="0" collapsed="false">
      <c r="A558" s="57"/>
      <c r="B558" s="57"/>
      <c r="C558" s="57" t="n">
        <v>4110</v>
      </c>
      <c r="D558" s="58" t="s">
        <v>71</v>
      </c>
      <c r="E558" s="68" t="n">
        <v>36747.38</v>
      </c>
      <c r="F558" s="68"/>
      <c r="G558" s="68" t="n">
        <v>36747.38</v>
      </c>
      <c r="H558" s="61"/>
      <c r="I558" s="86"/>
    </row>
    <row r="559" customFormat="false" ht="12" hidden="false" customHeight="false" outlineLevel="0" collapsed="false">
      <c r="A559" s="57"/>
      <c r="B559" s="57"/>
      <c r="C559" s="57" t="n">
        <v>4120</v>
      </c>
      <c r="D559" s="58" t="s">
        <v>72</v>
      </c>
      <c r="E559" s="68" t="n">
        <v>5264.62</v>
      </c>
      <c r="F559" s="68"/>
      <c r="G559" s="68" t="n">
        <v>5264.62</v>
      </c>
      <c r="H559" s="61"/>
      <c r="I559" s="86"/>
    </row>
    <row r="560" customFormat="false" ht="12" hidden="false" customHeight="false" outlineLevel="0" collapsed="false">
      <c r="A560" s="57"/>
      <c r="B560" s="57"/>
      <c r="C560" s="57" t="n">
        <v>4210</v>
      </c>
      <c r="D560" s="58" t="s">
        <v>27</v>
      </c>
      <c r="E560" s="68" t="n">
        <v>20000</v>
      </c>
      <c r="F560" s="68"/>
      <c r="G560" s="68" t="n">
        <v>20000</v>
      </c>
      <c r="H560" s="61"/>
      <c r="I560" s="86"/>
    </row>
    <row r="561" customFormat="false" ht="12" hidden="false" customHeight="false" outlineLevel="0" collapsed="false">
      <c r="A561" s="57"/>
      <c r="B561" s="57"/>
      <c r="C561" s="57" t="n">
        <v>4300</v>
      </c>
      <c r="D561" s="58" t="s">
        <v>29</v>
      </c>
      <c r="E561" s="68" t="n">
        <v>10000</v>
      </c>
      <c r="F561" s="68"/>
      <c r="G561" s="68" t="n">
        <v>10000</v>
      </c>
      <c r="H561" s="61"/>
      <c r="I561" s="86"/>
    </row>
    <row r="562" customFormat="false" ht="12" hidden="false" customHeight="false" outlineLevel="0" collapsed="false">
      <c r="A562" s="57"/>
      <c r="B562" s="57"/>
      <c r="C562" s="57" t="n">
        <v>4410</v>
      </c>
      <c r="D562" s="58" t="s">
        <v>77</v>
      </c>
      <c r="E562" s="68" t="n">
        <v>200</v>
      </c>
      <c r="F562" s="68"/>
      <c r="G562" s="68" t="n">
        <v>200</v>
      </c>
      <c r="H562" s="61"/>
      <c r="I562" s="86"/>
    </row>
    <row r="563" s="142" customFormat="true" ht="24" hidden="false" customHeight="false" outlineLevel="0" collapsed="false">
      <c r="A563" s="71" t="n">
        <v>751</v>
      </c>
      <c r="B563" s="71"/>
      <c r="C563" s="71"/>
      <c r="D563" s="45" t="s">
        <v>243</v>
      </c>
      <c r="E563" s="46" t="n">
        <f aca="false">SUM(E564)</f>
        <v>2821</v>
      </c>
      <c r="F563" s="46" t="n">
        <f aca="false">SUM(F564)</f>
        <v>0</v>
      </c>
      <c r="G563" s="46" t="n">
        <f aca="false">SUM(G564)</f>
        <v>2821</v>
      </c>
      <c r="H563" s="48"/>
      <c r="I563" s="49"/>
    </row>
    <row r="564" s="87" customFormat="true" ht="24" hidden="false" customHeight="false" outlineLevel="0" collapsed="false">
      <c r="A564" s="51"/>
      <c r="B564" s="51" t="n">
        <v>75101</v>
      </c>
      <c r="C564" s="51"/>
      <c r="D564" s="52" t="s">
        <v>244</v>
      </c>
      <c r="E564" s="64" t="n">
        <f aca="false">SUM(E565:E566)</f>
        <v>2821</v>
      </c>
      <c r="F564" s="64" t="n">
        <f aca="false">SUM(F565:F566)</f>
        <v>0</v>
      </c>
      <c r="G564" s="64" t="n">
        <f aca="false">SUM(G565:G566)</f>
        <v>2821</v>
      </c>
      <c r="H564" s="48"/>
      <c r="I564" s="65"/>
    </row>
    <row r="565" customFormat="false" ht="12" hidden="false" customHeight="false" outlineLevel="0" collapsed="false">
      <c r="A565" s="57"/>
      <c r="B565" s="57"/>
      <c r="C565" s="57" t="n">
        <v>4110</v>
      </c>
      <c r="D565" s="58" t="s">
        <v>213</v>
      </c>
      <c r="E565" s="59" t="n">
        <v>411.95</v>
      </c>
      <c r="F565" s="59"/>
      <c r="G565" s="59" t="n">
        <v>411.95</v>
      </c>
      <c r="H565" s="61"/>
      <c r="I565" s="86"/>
    </row>
    <row r="566" customFormat="false" ht="12" hidden="false" customHeight="false" outlineLevel="0" collapsed="false">
      <c r="A566" s="57"/>
      <c r="B566" s="57"/>
      <c r="C566" s="57" t="s">
        <v>117</v>
      </c>
      <c r="D566" s="58" t="s">
        <v>60</v>
      </c>
      <c r="E566" s="59" t="n">
        <v>2409.05</v>
      </c>
      <c r="F566" s="59"/>
      <c r="G566" s="59" t="n">
        <v>2409.05</v>
      </c>
      <c r="H566" s="61"/>
      <c r="I566" s="86"/>
    </row>
    <row r="567" s="87" customFormat="true" ht="18" hidden="false" customHeight="true" outlineLevel="0" collapsed="false">
      <c r="A567" s="71" t="n">
        <v>852</v>
      </c>
      <c r="B567" s="71"/>
      <c r="C567" s="71"/>
      <c r="D567" s="45" t="s">
        <v>159</v>
      </c>
      <c r="E567" s="46" t="n">
        <f aca="false">SUM(E568)</f>
        <v>0</v>
      </c>
      <c r="F567" s="46" t="n">
        <f aca="false">SUM(F568+F588)</f>
        <v>777280</v>
      </c>
      <c r="G567" s="46" t="n">
        <f aca="false">SUM(G568+G588)</f>
        <v>777280</v>
      </c>
      <c r="H567" s="48"/>
      <c r="I567" s="49"/>
    </row>
    <row r="568" s="87" customFormat="true" ht="12" hidden="false" customHeight="false" outlineLevel="0" collapsed="false">
      <c r="A568" s="51"/>
      <c r="B568" s="51" t="n">
        <v>85203</v>
      </c>
      <c r="C568" s="51"/>
      <c r="D568" s="52" t="s">
        <v>245</v>
      </c>
      <c r="E568" s="64" t="n">
        <f aca="false">SUM(E569:E587)</f>
        <v>0</v>
      </c>
      <c r="F568" s="64" t="n">
        <f aca="false">SUM(F569:F587)</f>
        <v>776388</v>
      </c>
      <c r="G568" s="64" t="n">
        <f aca="false">SUM(G569:G587)</f>
        <v>776388</v>
      </c>
      <c r="H568" s="48"/>
      <c r="I568" s="65"/>
    </row>
    <row r="569" customFormat="false" ht="12" hidden="false" customHeight="false" outlineLevel="0" collapsed="false">
      <c r="A569" s="57"/>
      <c r="B569" s="57"/>
      <c r="C569" s="57" t="n">
        <v>3020</v>
      </c>
      <c r="D569" s="58" t="s">
        <v>68</v>
      </c>
      <c r="E569" s="68"/>
      <c r="F569" s="68" t="n">
        <v>500</v>
      </c>
      <c r="G569" s="68" t="n">
        <v>500</v>
      </c>
      <c r="H569" s="61"/>
      <c r="I569" s="86"/>
    </row>
    <row r="570" customFormat="false" ht="12" hidden="false" customHeight="false" outlineLevel="0" collapsed="false">
      <c r="A570" s="57"/>
      <c r="B570" s="57"/>
      <c r="C570" s="57" t="n">
        <v>4010</v>
      </c>
      <c r="D570" s="58" t="s">
        <v>69</v>
      </c>
      <c r="E570" s="59"/>
      <c r="F570" s="59" t="n">
        <v>499500</v>
      </c>
      <c r="G570" s="59" t="n">
        <v>499500</v>
      </c>
      <c r="H570" s="61"/>
      <c r="I570" s="86"/>
    </row>
    <row r="571" customFormat="false" ht="12" hidden="false" customHeight="false" outlineLevel="0" collapsed="false">
      <c r="A571" s="57"/>
      <c r="B571" s="57"/>
      <c r="C571" s="57" t="n">
        <v>4040</v>
      </c>
      <c r="D571" s="58" t="s">
        <v>70</v>
      </c>
      <c r="E571" s="59"/>
      <c r="F571" s="59" t="n">
        <v>35500</v>
      </c>
      <c r="G571" s="59" t="n">
        <v>35500</v>
      </c>
      <c r="H571" s="61"/>
      <c r="I571" s="86"/>
    </row>
    <row r="572" customFormat="false" ht="12" hidden="false" customHeight="false" outlineLevel="0" collapsed="false">
      <c r="A572" s="57"/>
      <c r="B572" s="57"/>
      <c r="C572" s="57" t="n">
        <v>4110</v>
      </c>
      <c r="D572" s="58" t="s">
        <v>71</v>
      </c>
      <c r="E572" s="59"/>
      <c r="F572" s="59" t="n">
        <v>95239</v>
      </c>
      <c r="G572" s="59" t="n">
        <v>95239</v>
      </c>
      <c r="H572" s="61"/>
      <c r="I572" s="86"/>
    </row>
    <row r="573" customFormat="false" ht="12" hidden="false" customHeight="false" outlineLevel="0" collapsed="false">
      <c r="A573" s="57"/>
      <c r="B573" s="57"/>
      <c r="C573" s="57" t="n">
        <v>4120</v>
      </c>
      <c r="D573" s="58" t="s">
        <v>72</v>
      </c>
      <c r="E573" s="59"/>
      <c r="F573" s="59" t="n">
        <v>11635</v>
      </c>
      <c r="G573" s="59" t="n">
        <v>11635</v>
      </c>
      <c r="H573" s="61"/>
      <c r="I573" s="86"/>
    </row>
    <row r="574" customFormat="false" ht="12" hidden="false" customHeight="false" outlineLevel="0" collapsed="false">
      <c r="A574" s="57"/>
      <c r="B574" s="57"/>
      <c r="C574" s="57" t="n">
        <v>4170</v>
      </c>
      <c r="D574" s="58" t="s">
        <v>60</v>
      </c>
      <c r="E574" s="59"/>
      <c r="F574" s="59" t="n">
        <v>6000</v>
      </c>
      <c r="G574" s="59" t="n">
        <v>6000</v>
      </c>
      <c r="H574" s="61"/>
      <c r="I574" s="86"/>
    </row>
    <row r="575" customFormat="false" ht="12" hidden="false" customHeight="false" outlineLevel="0" collapsed="false">
      <c r="A575" s="57"/>
      <c r="B575" s="57"/>
      <c r="C575" s="57" t="n">
        <v>4210</v>
      </c>
      <c r="D575" s="58" t="s">
        <v>27</v>
      </c>
      <c r="E575" s="59"/>
      <c r="F575" s="59" t="n">
        <v>45948</v>
      </c>
      <c r="G575" s="59" t="n">
        <v>45948</v>
      </c>
      <c r="H575" s="61"/>
      <c r="I575" s="86"/>
    </row>
    <row r="576" customFormat="false" ht="12" hidden="false" customHeight="false" outlineLevel="0" collapsed="false">
      <c r="A576" s="57"/>
      <c r="B576" s="57"/>
      <c r="C576" s="57" t="n">
        <v>4220</v>
      </c>
      <c r="D576" s="58" t="s">
        <v>66</v>
      </c>
      <c r="E576" s="59"/>
      <c r="F576" s="59" t="n">
        <v>2000</v>
      </c>
      <c r="G576" s="59" t="n">
        <v>2000</v>
      </c>
      <c r="H576" s="61"/>
      <c r="I576" s="86"/>
    </row>
    <row r="577" customFormat="false" ht="12" hidden="false" customHeight="false" outlineLevel="0" collapsed="false">
      <c r="A577" s="57"/>
      <c r="B577" s="57"/>
      <c r="C577" s="57" t="n">
        <v>4260</v>
      </c>
      <c r="D577" s="58" t="s">
        <v>74</v>
      </c>
      <c r="E577" s="59"/>
      <c r="F577" s="59" t="n">
        <v>12000</v>
      </c>
      <c r="G577" s="59" t="n">
        <v>12000</v>
      </c>
      <c r="H577" s="61"/>
      <c r="I577" s="86"/>
    </row>
    <row r="578" customFormat="false" ht="12" hidden="false" customHeight="false" outlineLevel="0" collapsed="false">
      <c r="A578" s="57"/>
      <c r="B578" s="57"/>
      <c r="C578" s="57" t="n">
        <v>4270</v>
      </c>
      <c r="D578" s="58" t="s">
        <v>28</v>
      </c>
      <c r="E578" s="59"/>
      <c r="F578" s="59" t="n">
        <v>1000</v>
      </c>
      <c r="G578" s="59" t="n">
        <v>1000</v>
      </c>
      <c r="H578" s="61"/>
      <c r="I578" s="86"/>
    </row>
    <row r="579" customFormat="false" ht="12" hidden="false" customHeight="false" outlineLevel="0" collapsed="false">
      <c r="A579" s="57"/>
      <c r="B579" s="57"/>
      <c r="C579" s="57" t="n">
        <v>4280</v>
      </c>
      <c r="D579" s="58" t="s">
        <v>75</v>
      </c>
      <c r="E579" s="59"/>
      <c r="F579" s="59" t="n">
        <v>500</v>
      </c>
      <c r="G579" s="59" t="n">
        <v>500</v>
      </c>
      <c r="H579" s="61"/>
      <c r="I579" s="86"/>
    </row>
    <row r="580" customFormat="false" ht="12" hidden="false" customHeight="false" outlineLevel="0" collapsed="false">
      <c r="A580" s="57"/>
      <c r="B580" s="57"/>
      <c r="C580" s="57" t="n">
        <v>4300</v>
      </c>
      <c r="D580" s="58" t="s">
        <v>29</v>
      </c>
      <c r="E580" s="59"/>
      <c r="F580" s="59" t="n">
        <v>30544</v>
      </c>
      <c r="G580" s="59" t="n">
        <v>30544</v>
      </c>
      <c r="H580" s="61"/>
      <c r="I580" s="86"/>
    </row>
    <row r="581" customFormat="false" ht="12" hidden="false" customHeight="false" outlineLevel="0" collapsed="false">
      <c r="A581" s="57"/>
      <c r="B581" s="57"/>
      <c r="C581" s="57" t="n">
        <v>4360</v>
      </c>
      <c r="D581" s="58" t="s">
        <v>76</v>
      </c>
      <c r="E581" s="59"/>
      <c r="F581" s="59" t="n">
        <v>3500</v>
      </c>
      <c r="G581" s="59" t="n">
        <v>3500</v>
      </c>
      <c r="H581" s="61"/>
      <c r="I581" s="86"/>
    </row>
    <row r="582" customFormat="false" ht="12" hidden="false" customHeight="false" outlineLevel="0" collapsed="false">
      <c r="A582" s="57"/>
      <c r="B582" s="57"/>
      <c r="C582" s="57" t="n">
        <v>4410</v>
      </c>
      <c r="D582" s="58" t="s">
        <v>77</v>
      </c>
      <c r="E582" s="59"/>
      <c r="F582" s="59" t="n">
        <v>800</v>
      </c>
      <c r="G582" s="59" t="n">
        <v>800</v>
      </c>
      <c r="H582" s="61"/>
      <c r="I582" s="86"/>
    </row>
    <row r="583" customFormat="false" ht="12" hidden="false" customHeight="false" outlineLevel="0" collapsed="false">
      <c r="A583" s="57"/>
      <c r="B583" s="57"/>
      <c r="C583" s="57" t="n">
        <v>4430</v>
      </c>
      <c r="D583" s="58" t="s">
        <v>31</v>
      </c>
      <c r="E583" s="59"/>
      <c r="F583" s="59" t="n">
        <v>4000</v>
      </c>
      <c r="G583" s="59" t="n">
        <v>4000</v>
      </c>
      <c r="H583" s="61"/>
      <c r="I583" s="86"/>
    </row>
    <row r="584" customFormat="false" ht="12" hidden="false" customHeight="false" outlineLevel="0" collapsed="false">
      <c r="A584" s="57"/>
      <c r="B584" s="57"/>
      <c r="C584" s="57" t="n">
        <v>4440</v>
      </c>
      <c r="D584" s="58" t="s">
        <v>79</v>
      </c>
      <c r="E584" s="59"/>
      <c r="F584" s="59" t="n">
        <v>20372</v>
      </c>
      <c r="G584" s="59" t="n">
        <v>20372</v>
      </c>
      <c r="H584" s="61"/>
      <c r="I584" s="86"/>
    </row>
    <row r="585" customFormat="false" ht="12" hidden="false" customHeight="false" outlineLevel="0" collapsed="false">
      <c r="A585" s="57"/>
      <c r="B585" s="57"/>
      <c r="C585" s="57" t="n">
        <v>4480</v>
      </c>
      <c r="D585" s="58" t="s">
        <v>181</v>
      </c>
      <c r="E585" s="59"/>
      <c r="F585" s="59" t="n">
        <v>5000</v>
      </c>
      <c r="G585" s="59" t="n">
        <v>5000</v>
      </c>
      <c r="H585" s="61"/>
      <c r="I585" s="86"/>
    </row>
    <row r="586" customFormat="false" ht="24" hidden="false" customHeight="false" outlineLevel="0" collapsed="false">
      <c r="A586" s="57"/>
      <c r="B586" s="57"/>
      <c r="C586" s="57" t="s">
        <v>246</v>
      </c>
      <c r="D586" s="58" t="s">
        <v>247</v>
      </c>
      <c r="E586" s="59"/>
      <c r="F586" s="59" t="n">
        <v>350</v>
      </c>
      <c r="G586" s="59" t="n">
        <v>350</v>
      </c>
      <c r="H586" s="61"/>
      <c r="I586" s="86"/>
    </row>
    <row r="587" customFormat="false" ht="24" hidden="false" customHeight="false" outlineLevel="0" collapsed="false">
      <c r="A587" s="57"/>
      <c r="B587" s="57"/>
      <c r="C587" s="57" t="n">
        <v>4700</v>
      </c>
      <c r="D587" s="58" t="s">
        <v>82</v>
      </c>
      <c r="E587" s="59"/>
      <c r="F587" s="59" t="n">
        <v>2000</v>
      </c>
      <c r="G587" s="59" t="n">
        <v>2000</v>
      </c>
      <c r="H587" s="61"/>
      <c r="I587" s="86"/>
    </row>
    <row r="588" customFormat="false" ht="12" hidden="false" customHeight="false" outlineLevel="0" collapsed="false">
      <c r="A588" s="51"/>
      <c r="B588" s="51" t="s">
        <v>248</v>
      </c>
      <c r="C588" s="51"/>
      <c r="D588" s="52" t="s">
        <v>177</v>
      </c>
      <c r="E588" s="64"/>
      <c r="F588" s="64" t="n">
        <v>892</v>
      </c>
      <c r="G588" s="64" t="n">
        <v>892</v>
      </c>
      <c r="H588" s="61"/>
      <c r="I588" s="86"/>
    </row>
    <row r="589" customFormat="false" ht="12" hidden="false" customHeight="false" outlineLevel="0" collapsed="false">
      <c r="A589" s="57"/>
      <c r="B589" s="57"/>
      <c r="C589" s="57" t="s">
        <v>171</v>
      </c>
      <c r="D589" s="58" t="s">
        <v>172</v>
      </c>
      <c r="E589" s="59"/>
      <c r="F589" s="59" t="n">
        <v>892</v>
      </c>
      <c r="G589" s="59" t="n">
        <v>892</v>
      </c>
      <c r="H589" s="61"/>
      <c r="I589" s="86"/>
    </row>
    <row r="590" customFormat="false" ht="12" hidden="false" customHeight="false" outlineLevel="0" collapsed="false">
      <c r="A590" s="71" t="s">
        <v>198</v>
      </c>
      <c r="B590" s="71"/>
      <c r="C590" s="71"/>
      <c r="D590" s="45" t="s">
        <v>199</v>
      </c>
      <c r="E590" s="46" t="n">
        <f aca="false">SUM(E591+E597+E612)</f>
        <v>0</v>
      </c>
      <c r="F590" s="46" t="n">
        <f aca="false">SUM(F591+F597+F612)</f>
        <v>9308608</v>
      </c>
      <c r="G590" s="46" t="n">
        <f aca="false">SUM(G591+G597+G612)</f>
        <v>9308608</v>
      </c>
      <c r="H590" s="48"/>
      <c r="I590" s="49"/>
    </row>
    <row r="591" s="87" customFormat="true" ht="12" hidden="false" customHeight="false" outlineLevel="0" collapsed="false">
      <c r="A591" s="51"/>
      <c r="B591" s="51" t="s">
        <v>200</v>
      </c>
      <c r="C591" s="51"/>
      <c r="D591" s="52" t="s">
        <v>201</v>
      </c>
      <c r="E591" s="64" t="n">
        <f aca="false">SUM(E592:E596)</f>
        <v>0</v>
      </c>
      <c r="F591" s="64" t="n">
        <f aca="false">SUM(F592:F596)</f>
        <v>5182909</v>
      </c>
      <c r="G591" s="64" t="n">
        <f aca="false">SUM(G592:G596)</f>
        <v>5182909</v>
      </c>
      <c r="H591" s="48"/>
      <c r="I591" s="65"/>
    </row>
    <row r="592" customFormat="false" ht="12" hidden="false" customHeight="false" outlineLevel="0" collapsed="false">
      <c r="A592" s="57"/>
      <c r="B592" s="57"/>
      <c r="C592" s="57" t="s">
        <v>171</v>
      </c>
      <c r="D592" s="58" t="s">
        <v>172</v>
      </c>
      <c r="E592" s="59"/>
      <c r="F592" s="59" t="n">
        <v>5165458</v>
      </c>
      <c r="G592" s="59" t="n">
        <v>5165458</v>
      </c>
      <c r="H592" s="61"/>
      <c r="I592" s="62"/>
    </row>
    <row r="593" customFormat="false" ht="12" hidden="false" customHeight="false" outlineLevel="0" collapsed="false">
      <c r="A593" s="57"/>
      <c r="B593" s="57"/>
      <c r="C593" s="57" t="s">
        <v>144</v>
      </c>
      <c r="D593" s="58" t="s">
        <v>69</v>
      </c>
      <c r="E593" s="59"/>
      <c r="F593" s="59" t="n">
        <v>9000</v>
      </c>
      <c r="G593" s="59" t="n">
        <v>9000</v>
      </c>
      <c r="H593" s="61"/>
      <c r="I593" s="62"/>
    </row>
    <row r="594" customFormat="false" ht="12" hidden="false" customHeight="false" outlineLevel="0" collapsed="false">
      <c r="A594" s="57"/>
      <c r="B594" s="57"/>
      <c r="C594" s="57" t="s">
        <v>212</v>
      </c>
      <c r="D594" s="58" t="s">
        <v>70</v>
      </c>
      <c r="E594" s="59"/>
      <c r="F594" s="59" t="n">
        <v>5583</v>
      </c>
      <c r="G594" s="59" t="n">
        <v>5583</v>
      </c>
      <c r="H594" s="61"/>
      <c r="I594" s="62"/>
    </row>
    <row r="595" customFormat="false" ht="12" hidden="false" customHeight="false" outlineLevel="0" collapsed="false">
      <c r="A595" s="57"/>
      <c r="B595" s="57"/>
      <c r="C595" s="57" t="s">
        <v>86</v>
      </c>
      <c r="D595" s="58" t="s">
        <v>213</v>
      </c>
      <c r="E595" s="59"/>
      <c r="F595" s="59" t="n">
        <v>2512</v>
      </c>
      <c r="G595" s="59" t="n">
        <v>2512</v>
      </c>
      <c r="H595" s="61"/>
      <c r="I595" s="62"/>
    </row>
    <row r="596" customFormat="false" ht="12" hidden="false" customHeight="false" outlineLevel="0" collapsed="false">
      <c r="A596" s="57"/>
      <c r="B596" s="57"/>
      <c r="C596" s="57" t="s">
        <v>145</v>
      </c>
      <c r="D596" s="58" t="s">
        <v>72</v>
      </c>
      <c r="E596" s="59"/>
      <c r="F596" s="59" t="n">
        <v>356</v>
      </c>
      <c r="G596" s="59" t="n">
        <v>356</v>
      </c>
      <c r="H596" s="61"/>
      <c r="I596" s="62"/>
    </row>
    <row r="597" s="147" customFormat="true" ht="36" hidden="false" customHeight="false" outlineLevel="0" collapsed="false">
      <c r="A597" s="51"/>
      <c r="B597" s="51" t="s">
        <v>204</v>
      </c>
      <c r="C597" s="51"/>
      <c r="D597" s="52" t="s">
        <v>205</v>
      </c>
      <c r="E597" s="96" t="n">
        <f aca="false">SUM(E598:E611)</f>
        <v>0</v>
      </c>
      <c r="F597" s="96" t="n">
        <f aca="false">SUM(F598:F611)</f>
        <v>4092369</v>
      </c>
      <c r="G597" s="96" t="n">
        <f aca="false">SUM(G598:G611)</f>
        <v>4092369</v>
      </c>
      <c r="H597" s="48"/>
      <c r="I597" s="65"/>
    </row>
    <row r="598" s="148" customFormat="true" ht="12" hidden="false" customHeight="false" outlineLevel="0" collapsed="false">
      <c r="A598" s="57"/>
      <c r="B598" s="122"/>
      <c r="C598" s="57" t="s">
        <v>171</v>
      </c>
      <c r="D598" s="97" t="s">
        <v>172</v>
      </c>
      <c r="E598" s="61"/>
      <c r="F598" s="61" t="n">
        <v>3700345</v>
      </c>
      <c r="G598" s="61" t="n">
        <v>3700345</v>
      </c>
      <c r="H598" s="61"/>
      <c r="I598" s="86"/>
    </row>
    <row r="599" s="148" customFormat="true" ht="12" hidden="false" customHeight="false" outlineLevel="0" collapsed="false">
      <c r="A599" s="57"/>
      <c r="B599" s="122"/>
      <c r="C599" s="57" t="s">
        <v>144</v>
      </c>
      <c r="D599" s="97" t="s">
        <v>69</v>
      </c>
      <c r="E599" s="61"/>
      <c r="F599" s="61" t="n">
        <v>95000</v>
      </c>
      <c r="G599" s="61" t="n">
        <v>95000</v>
      </c>
      <c r="H599" s="61"/>
      <c r="I599" s="86"/>
    </row>
    <row r="600" s="148" customFormat="true" ht="12" hidden="false" customHeight="false" outlineLevel="0" collapsed="false">
      <c r="A600" s="57"/>
      <c r="B600" s="122"/>
      <c r="C600" s="57" t="s">
        <v>212</v>
      </c>
      <c r="D600" s="97" t="s">
        <v>70</v>
      </c>
      <c r="E600" s="61"/>
      <c r="F600" s="61" t="n">
        <v>6945</v>
      </c>
      <c r="G600" s="61" t="n">
        <v>6945</v>
      </c>
      <c r="H600" s="61"/>
      <c r="I600" s="86"/>
    </row>
    <row r="601" s="148" customFormat="true" ht="12" hidden="false" customHeight="false" outlineLevel="0" collapsed="false">
      <c r="A601" s="57"/>
      <c r="B601" s="122"/>
      <c r="C601" s="57" t="s">
        <v>86</v>
      </c>
      <c r="D601" s="97" t="s">
        <v>213</v>
      </c>
      <c r="E601" s="61"/>
      <c r="F601" s="61" t="n">
        <v>270555</v>
      </c>
      <c r="G601" s="61" t="n">
        <v>270555</v>
      </c>
      <c r="H601" s="61"/>
      <c r="I601" s="86"/>
    </row>
    <row r="602" s="148" customFormat="true" ht="12" hidden="false" customHeight="false" outlineLevel="0" collapsed="false">
      <c r="A602" s="57"/>
      <c r="B602" s="122"/>
      <c r="C602" s="57" t="s">
        <v>145</v>
      </c>
      <c r="D602" s="97" t="s">
        <v>72</v>
      </c>
      <c r="E602" s="61"/>
      <c r="F602" s="61" t="n">
        <v>2498</v>
      </c>
      <c r="G602" s="61" t="n">
        <v>2498</v>
      </c>
      <c r="H602" s="61"/>
      <c r="I602" s="86"/>
    </row>
    <row r="603" s="148" customFormat="true" ht="12" hidden="false" customHeight="false" outlineLevel="0" collapsed="false">
      <c r="A603" s="57"/>
      <c r="B603" s="122"/>
      <c r="C603" s="57" t="s">
        <v>50</v>
      </c>
      <c r="D603" s="97" t="s">
        <v>27</v>
      </c>
      <c r="E603" s="61"/>
      <c r="F603" s="61" t="n">
        <v>3000</v>
      </c>
      <c r="G603" s="61" t="n">
        <v>3000</v>
      </c>
      <c r="H603" s="61"/>
      <c r="I603" s="86"/>
    </row>
    <row r="604" s="148" customFormat="true" ht="12" hidden="false" customHeight="false" outlineLevel="0" collapsed="false">
      <c r="A604" s="57"/>
      <c r="B604" s="122"/>
      <c r="C604" s="57" t="s">
        <v>146</v>
      </c>
      <c r="D604" s="97" t="s">
        <v>74</v>
      </c>
      <c r="E604" s="61"/>
      <c r="F604" s="61" t="n">
        <v>2000</v>
      </c>
      <c r="G604" s="61" t="n">
        <v>2000</v>
      </c>
      <c r="H604" s="61"/>
      <c r="I604" s="86"/>
    </row>
    <row r="605" s="148" customFormat="true" ht="12" hidden="false" customHeight="false" outlineLevel="0" collapsed="false">
      <c r="A605" s="57"/>
      <c r="B605" s="122"/>
      <c r="C605" s="57" t="s">
        <v>51</v>
      </c>
      <c r="D605" s="97" t="s">
        <v>28</v>
      </c>
      <c r="E605" s="61"/>
      <c r="F605" s="61" t="n">
        <v>1000</v>
      </c>
      <c r="G605" s="61" t="n">
        <v>1000</v>
      </c>
      <c r="H605" s="61"/>
      <c r="I605" s="86"/>
    </row>
    <row r="606" s="148" customFormat="true" ht="12" hidden="false" customHeight="false" outlineLevel="0" collapsed="false">
      <c r="A606" s="57"/>
      <c r="B606" s="122"/>
      <c r="C606" s="57" t="s">
        <v>139</v>
      </c>
      <c r="D606" s="97" t="s">
        <v>75</v>
      </c>
      <c r="E606" s="61"/>
      <c r="F606" s="61" t="n">
        <v>300</v>
      </c>
      <c r="G606" s="61" t="n">
        <v>300</v>
      </c>
      <c r="H606" s="61"/>
      <c r="I606" s="86"/>
    </row>
    <row r="607" s="148" customFormat="true" ht="12" hidden="false" customHeight="false" outlineLevel="0" collapsed="false">
      <c r="A607" s="57"/>
      <c r="B607" s="122"/>
      <c r="C607" s="57" t="s">
        <v>54</v>
      </c>
      <c r="D607" s="97" t="s">
        <v>29</v>
      </c>
      <c r="E607" s="61"/>
      <c r="F607" s="61" t="n">
        <v>6000</v>
      </c>
      <c r="G607" s="61" t="n">
        <v>6000</v>
      </c>
      <c r="H607" s="61"/>
      <c r="I607" s="86"/>
    </row>
    <row r="608" s="148" customFormat="true" ht="12" hidden="false" customHeight="false" outlineLevel="0" collapsed="false">
      <c r="A608" s="57"/>
      <c r="B608" s="122"/>
      <c r="C608" s="57" t="s">
        <v>207</v>
      </c>
      <c r="D608" s="97" t="s">
        <v>76</v>
      </c>
      <c r="E608" s="61"/>
      <c r="F608" s="61" t="n">
        <v>200</v>
      </c>
      <c r="G608" s="61" t="n">
        <v>200</v>
      </c>
      <c r="H608" s="61"/>
      <c r="I608" s="86"/>
    </row>
    <row r="609" s="148" customFormat="true" ht="12" hidden="false" customHeight="false" outlineLevel="0" collapsed="false">
      <c r="A609" s="57"/>
      <c r="B609" s="122"/>
      <c r="C609" s="57" t="s">
        <v>30</v>
      </c>
      <c r="D609" s="97" t="s">
        <v>249</v>
      </c>
      <c r="E609" s="61"/>
      <c r="F609" s="61" t="n">
        <v>200</v>
      </c>
      <c r="G609" s="61" t="n">
        <v>200</v>
      </c>
      <c r="H609" s="61"/>
      <c r="I609" s="86"/>
    </row>
    <row r="610" s="148" customFormat="true" ht="12" hidden="false" customHeight="false" outlineLevel="0" collapsed="false">
      <c r="A610" s="57"/>
      <c r="B610" s="122"/>
      <c r="C610" s="57" t="s">
        <v>153</v>
      </c>
      <c r="D610" s="97" t="s">
        <v>79</v>
      </c>
      <c r="E610" s="61"/>
      <c r="F610" s="61" t="n">
        <v>3326</v>
      </c>
      <c r="G610" s="61" t="n">
        <v>3326</v>
      </c>
      <c r="H610" s="61"/>
      <c r="I610" s="86"/>
    </row>
    <row r="611" s="148" customFormat="true" ht="24" hidden="false" customHeight="false" outlineLevel="0" collapsed="false">
      <c r="A611" s="57"/>
      <c r="B611" s="122"/>
      <c r="C611" s="57" t="s">
        <v>130</v>
      </c>
      <c r="D611" s="149" t="s">
        <v>82</v>
      </c>
      <c r="E611" s="61"/>
      <c r="F611" s="61" t="n">
        <v>1000</v>
      </c>
      <c r="G611" s="61" t="n">
        <v>1000</v>
      </c>
      <c r="H611" s="61"/>
      <c r="I611" s="86"/>
    </row>
    <row r="612" s="147" customFormat="true" ht="84" hidden="false" customHeight="false" outlineLevel="0" collapsed="false">
      <c r="A612" s="51"/>
      <c r="B612" s="51" t="s">
        <v>250</v>
      </c>
      <c r="C612" s="51"/>
      <c r="D612" s="52" t="s">
        <v>251</v>
      </c>
      <c r="E612" s="53" t="n">
        <f aca="false">E613</f>
        <v>0</v>
      </c>
      <c r="F612" s="53" t="n">
        <f aca="false">F613</f>
        <v>33330</v>
      </c>
      <c r="G612" s="53" t="n">
        <v>33330</v>
      </c>
      <c r="H612" s="55"/>
      <c r="I612" s="56"/>
    </row>
    <row r="613" s="148" customFormat="true" ht="84" hidden="false" customHeight="false" outlineLevel="0" collapsed="false">
      <c r="A613" s="57"/>
      <c r="B613" s="57"/>
      <c r="C613" s="57" t="s">
        <v>252</v>
      </c>
      <c r="D613" s="89" t="s">
        <v>251</v>
      </c>
      <c r="E613" s="110"/>
      <c r="F613" s="110" t="n">
        <v>33330</v>
      </c>
      <c r="G613" s="110" t="n">
        <v>33330</v>
      </c>
      <c r="H613" s="61"/>
      <c r="I613" s="62"/>
    </row>
    <row r="614" customFormat="false" ht="30" hidden="false" customHeight="true" outlineLevel="0" collapsed="false">
      <c r="A614" s="150" t="s">
        <v>253</v>
      </c>
      <c r="B614" s="150"/>
      <c r="C614" s="150"/>
      <c r="D614" s="150"/>
      <c r="E614" s="151" t="n">
        <f aca="false">SUM(E615)</f>
        <v>0</v>
      </c>
      <c r="F614" s="151" t="n">
        <f aca="false">SUM(F615)</f>
        <v>933756</v>
      </c>
      <c r="G614" s="151" t="n">
        <v>933756</v>
      </c>
      <c r="H614" s="48"/>
      <c r="I614" s="146"/>
    </row>
    <row r="615" s="87" customFormat="true" ht="12" hidden="false" customHeight="false" outlineLevel="0" collapsed="false">
      <c r="A615" s="71" t="n">
        <v>852</v>
      </c>
      <c r="B615" s="71"/>
      <c r="C615" s="71"/>
      <c r="D615" s="45" t="s">
        <v>159</v>
      </c>
      <c r="E615" s="152" t="n">
        <f aca="false">SUM(E616+E618+E620+E622+E626)</f>
        <v>0</v>
      </c>
      <c r="F615" s="152" t="n">
        <f aca="false">SUM(F616+F618+F620+F622+F626)</f>
        <v>933756</v>
      </c>
      <c r="G615" s="152" t="n">
        <v>933756</v>
      </c>
      <c r="H615" s="48"/>
      <c r="I615" s="49"/>
    </row>
    <row r="616" s="87" customFormat="true" ht="60" hidden="false" customHeight="false" outlineLevel="0" collapsed="false">
      <c r="A616" s="51"/>
      <c r="B616" s="51" t="n">
        <v>85213</v>
      </c>
      <c r="C616" s="51"/>
      <c r="D616" s="52" t="s">
        <v>254</v>
      </c>
      <c r="E616" s="64" t="n">
        <f aca="false">SUM(E617)</f>
        <v>0</v>
      </c>
      <c r="F616" s="64" t="n">
        <f aca="false">SUM(F617)</f>
        <v>27405</v>
      </c>
      <c r="G616" s="64" t="n">
        <v>27405</v>
      </c>
      <c r="H616" s="48"/>
      <c r="I616" s="65"/>
    </row>
    <row r="617" customFormat="false" ht="12" hidden="false" customHeight="false" outlineLevel="0" collapsed="false">
      <c r="A617" s="57"/>
      <c r="B617" s="57"/>
      <c r="C617" s="57" t="n">
        <v>4130</v>
      </c>
      <c r="D617" s="89" t="s">
        <v>255</v>
      </c>
      <c r="E617" s="59"/>
      <c r="F617" s="59" t="n">
        <v>27405</v>
      </c>
      <c r="G617" s="59" t="n">
        <v>27405</v>
      </c>
      <c r="H617" s="61"/>
      <c r="I617" s="62"/>
    </row>
    <row r="618" s="87" customFormat="true" ht="24" hidden="false" customHeight="false" outlineLevel="0" collapsed="false">
      <c r="A618" s="51"/>
      <c r="B618" s="51" t="n">
        <v>85214</v>
      </c>
      <c r="C618" s="51"/>
      <c r="D618" s="52" t="s">
        <v>170</v>
      </c>
      <c r="E618" s="64" t="n">
        <f aca="false">SUM(E619)</f>
        <v>0</v>
      </c>
      <c r="F618" s="64" t="n">
        <f aca="false">SUM(F619)</f>
        <v>158091</v>
      </c>
      <c r="G618" s="64" t="n">
        <v>158091</v>
      </c>
      <c r="H618" s="48"/>
      <c r="I618" s="65"/>
    </row>
    <row r="619" customFormat="false" ht="12" hidden="false" customHeight="false" outlineLevel="0" collapsed="false">
      <c r="A619" s="57"/>
      <c r="B619" s="57"/>
      <c r="C619" s="57" t="n">
        <v>3110</v>
      </c>
      <c r="D619" s="58" t="s">
        <v>172</v>
      </c>
      <c r="E619" s="59"/>
      <c r="F619" s="59" t="n">
        <v>158091</v>
      </c>
      <c r="G619" s="59" t="n">
        <v>158091</v>
      </c>
      <c r="H619" s="61"/>
      <c r="I619" s="62"/>
    </row>
    <row r="620" s="87" customFormat="true" ht="12" hidden="false" customHeight="false" outlineLevel="0" collapsed="false">
      <c r="A620" s="51"/>
      <c r="B620" s="51" t="n">
        <v>85216</v>
      </c>
      <c r="C620" s="51"/>
      <c r="D620" s="52" t="s">
        <v>176</v>
      </c>
      <c r="E620" s="64" t="n">
        <f aca="false">SUM(E621)</f>
        <v>0</v>
      </c>
      <c r="F620" s="64" t="n">
        <f aca="false">SUM(F621)</f>
        <v>300618</v>
      </c>
      <c r="G620" s="64" t="n">
        <v>300618</v>
      </c>
      <c r="H620" s="48"/>
      <c r="I620" s="65"/>
      <c r="J620" s="153"/>
    </row>
    <row r="621" customFormat="false" ht="12" hidden="false" customHeight="false" outlineLevel="0" collapsed="false">
      <c r="A621" s="57"/>
      <c r="B621" s="57"/>
      <c r="C621" s="57" t="n">
        <v>3110</v>
      </c>
      <c r="D621" s="58" t="s">
        <v>172</v>
      </c>
      <c r="E621" s="59"/>
      <c r="F621" s="59" t="n">
        <v>300618</v>
      </c>
      <c r="G621" s="59" t="n">
        <v>300618</v>
      </c>
      <c r="H621" s="61"/>
      <c r="I621" s="62"/>
    </row>
    <row r="622" s="87" customFormat="true" ht="12" hidden="false" customHeight="false" outlineLevel="0" collapsed="false">
      <c r="A622" s="51"/>
      <c r="B622" s="51" t="n">
        <v>85219</v>
      </c>
      <c r="C622" s="51"/>
      <c r="D622" s="52" t="s">
        <v>177</v>
      </c>
      <c r="E622" s="64" t="n">
        <f aca="false">SUM(E623:E625)</f>
        <v>0</v>
      </c>
      <c r="F622" s="64" t="n">
        <f aca="false">SUM(F623:F625)</f>
        <v>205800</v>
      </c>
      <c r="G622" s="64" t="n">
        <v>205800</v>
      </c>
      <c r="H622" s="48"/>
      <c r="I622" s="65"/>
    </row>
    <row r="623" customFormat="false" ht="12" hidden="false" customHeight="false" outlineLevel="0" collapsed="false">
      <c r="A623" s="57"/>
      <c r="B623" s="57"/>
      <c r="C623" s="57" t="n">
        <v>4010</v>
      </c>
      <c r="D623" s="58" t="s">
        <v>69</v>
      </c>
      <c r="E623" s="59"/>
      <c r="F623" s="59" t="n">
        <v>172200</v>
      </c>
      <c r="G623" s="59" t="n">
        <v>172200</v>
      </c>
      <c r="H623" s="61"/>
      <c r="I623" s="62"/>
    </row>
    <row r="624" customFormat="false" ht="12" hidden="false" customHeight="false" outlineLevel="0" collapsed="false">
      <c r="A624" s="57"/>
      <c r="B624" s="57"/>
      <c r="C624" s="57" t="n">
        <v>4110</v>
      </c>
      <c r="D624" s="58" t="s">
        <v>213</v>
      </c>
      <c r="E624" s="59"/>
      <c r="F624" s="59" t="n">
        <v>29652</v>
      </c>
      <c r="G624" s="59" t="n">
        <v>29652</v>
      </c>
      <c r="H624" s="61"/>
      <c r="I624" s="62"/>
    </row>
    <row r="625" customFormat="false" ht="12" hidden="false" customHeight="false" outlineLevel="0" collapsed="false">
      <c r="A625" s="57"/>
      <c r="B625" s="57"/>
      <c r="C625" s="57" t="n">
        <v>4120</v>
      </c>
      <c r="D625" s="58" t="s">
        <v>72</v>
      </c>
      <c r="E625" s="59"/>
      <c r="F625" s="59" t="n">
        <v>3948</v>
      </c>
      <c r="G625" s="59" t="n">
        <v>3948</v>
      </c>
      <c r="H625" s="61"/>
      <c r="I625" s="62"/>
    </row>
    <row r="626" s="87" customFormat="true" ht="11.25" hidden="false" customHeight="true" outlineLevel="0" collapsed="false">
      <c r="A626" s="51"/>
      <c r="B626" s="51" t="s">
        <v>185</v>
      </c>
      <c r="C626" s="51"/>
      <c r="D626" s="52" t="s">
        <v>186</v>
      </c>
      <c r="E626" s="64" t="n">
        <f aca="false">SUM(E627)</f>
        <v>0</v>
      </c>
      <c r="F626" s="64" t="n">
        <f aca="false">SUM(F627)</f>
        <v>241842</v>
      </c>
      <c r="G626" s="64" t="n">
        <v>241842</v>
      </c>
      <c r="H626" s="48"/>
      <c r="I626" s="65"/>
    </row>
    <row r="627" customFormat="false" ht="12" hidden="false" customHeight="false" outlineLevel="0" collapsed="false">
      <c r="A627" s="57"/>
      <c r="B627" s="57"/>
      <c r="C627" s="57" t="s">
        <v>171</v>
      </c>
      <c r="D627" s="58" t="s">
        <v>172</v>
      </c>
      <c r="E627" s="59"/>
      <c r="F627" s="59" t="n">
        <v>241842</v>
      </c>
      <c r="G627" s="59" t="n">
        <v>241842</v>
      </c>
      <c r="H627" s="61"/>
      <c r="I627" s="62"/>
    </row>
    <row r="628" s="87" customFormat="true" ht="14.25" hidden="false" customHeight="true" outlineLevel="0" collapsed="false">
      <c r="A628" s="28" t="s">
        <v>256</v>
      </c>
      <c r="B628" s="28"/>
      <c r="C628" s="28"/>
      <c r="D628" s="28"/>
      <c r="E628" s="154" t="n">
        <f aca="false">SUM(E11+E554+E614)</f>
        <v>24128165.21</v>
      </c>
      <c r="F628" s="154" t="n">
        <f aca="false">SUM(F11+F554+F614)</f>
        <v>32928212.96</v>
      </c>
      <c r="G628" s="154" t="n">
        <f aca="false">SUM(G11+G554+G614)</f>
        <v>57056378.17</v>
      </c>
      <c r="H628" s="48"/>
      <c r="I628" s="155"/>
    </row>
  </sheetData>
  <mergeCells count="7">
    <mergeCell ref="A2:C2"/>
    <mergeCell ref="A3:C3"/>
    <mergeCell ref="A5:C5"/>
    <mergeCell ref="A11:D11"/>
    <mergeCell ref="A554:D554"/>
    <mergeCell ref="A614:D614"/>
    <mergeCell ref="A628:D628"/>
  </mergeCell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&amp;R&amp;11&amp;F 
str.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2019-10-03T12:21:15Z</dcterms:created>
  <dc:creator>Katarzyna Grzegorczyk</dc:creator>
  <dc:description/>
  <dc:language>pl-PL</dc:language>
  <cp:lastModifiedBy/>
  <cp:lastPrinted>2021-11-12T15:51:47Z</cp:lastPrinted>
  <dcterms:modified xsi:type="dcterms:W3CDTF">2022-01-10T12:57:34Z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